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se.briede\Makoni\SAA\UZŅĒMĒJDARBĪBAS ATBALSTA PUNKTS\MVU GRANTS\2022\Virzīšanai uz Domes sēdi 25.04\"/>
    </mc:Choice>
  </mc:AlternateContent>
  <xr:revisionPtr revIDLastSave="0" documentId="8_{253B9A1E-3542-4EB9-8712-D71E0DBACA5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NP 1.gads" sheetId="2" r:id="rId1"/>
    <sheet name="NP 2.gads" sheetId="4" r:id="rId2"/>
  </sheets>
  <definedNames>
    <definedName name="_xlnm.Print_Area" localSheetId="0">'NP 1.gads'!$A$1:$U$197</definedName>
    <definedName name="_xlnm.Print_Area" localSheetId="1">'NP 2.gads'!$A$1:$U$197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80" i="4" l="1"/>
  <c r="AC80" i="4"/>
  <c r="AE56" i="4" s="1"/>
  <c r="F6" i="4" s="1"/>
  <c r="F34" i="4" s="1"/>
  <c r="S79" i="4"/>
  <c r="S78" i="4"/>
  <c r="AD77" i="4"/>
  <c r="S77" i="4"/>
  <c r="AD76" i="4"/>
  <c r="AE76" i="4" s="1"/>
  <c r="S76" i="4"/>
  <c r="AD75" i="4"/>
  <c r="AE75" i="4" s="1"/>
  <c r="S75" i="4"/>
  <c r="S74" i="4"/>
  <c r="S73" i="4"/>
  <c r="Q71" i="4"/>
  <c r="P71" i="4"/>
  <c r="O71" i="4"/>
  <c r="N71" i="4"/>
  <c r="O80" i="4" s="1"/>
  <c r="M71" i="4"/>
  <c r="L71" i="4"/>
  <c r="K71" i="4"/>
  <c r="J71" i="4"/>
  <c r="K80" i="4" s="1"/>
  <c r="I71" i="4"/>
  <c r="H71" i="4"/>
  <c r="G71" i="4"/>
  <c r="F71" i="4"/>
  <c r="G80" i="4" s="1"/>
  <c r="S80" i="4" s="1"/>
  <c r="S69" i="4"/>
  <c r="S68" i="4"/>
  <c r="S67" i="4"/>
  <c r="S66" i="4"/>
  <c r="S65" i="4"/>
  <c r="Q64" i="4"/>
  <c r="P64" i="4"/>
  <c r="P81" i="4" s="1"/>
  <c r="O64" i="4"/>
  <c r="N64" i="4"/>
  <c r="M64" i="4"/>
  <c r="L64" i="4"/>
  <c r="K64" i="4"/>
  <c r="J64" i="4"/>
  <c r="I64" i="4"/>
  <c r="H64" i="4"/>
  <c r="H81" i="4" s="1"/>
  <c r="G64" i="4"/>
  <c r="F64" i="4"/>
  <c r="S63" i="4"/>
  <c r="S62" i="4"/>
  <c r="S61" i="4"/>
  <c r="S60" i="4"/>
  <c r="S59" i="4"/>
  <c r="S58" i="4"/>
  <c r="S57" i="4"/>
  <c r="AD56" i="4"/>
  <c r="AD57" i="4" s="1"/>
  <c r="AE57" i="4" s="1"/>
  <c r="S56" i="4"/>
  <c r="S55" i="4"/>
  <c r="AM54" i="4"/>
  <c r="AE2" i="4" s="1"/>
  <c r="S54" i="4"/>
  <c r="S53" i="4"/>
  <c r="S52" i="4"/>
  <c r="S51" i="4"/>
  <c r="Q49" i="4"/>
  <c r="P49" i="4"/>
  <c r="O49" i="4"/>
  <c r="N49" i="4"/>
  <c r="M49" i="4"/>
  <c r="L49" i="4"/>
  <c r="K49" i="4"/>
  <c r="J49" i="4"/>
  <c r="I49" i="4"/>
  <c r="H49" i="4"/>
  <c r="G49" i="4"/>
  <c r="F49" i="4"/>
  <c r="F81" i="4" s="1"/>
  <c r="S48" i="4"/>
  <c r="S47" i="4"/>
  <c r="S46" i="4"/>
  <c r="S45" i="4"/>
  <c r="S44" i="4"/>
  <c r="S43" i="4"/>
  <c r="S42" i="4"/>
  <c r="S41" i="4"/>
  <c r="S40" i="4"/>
  <c r="S39" i="4"/>
  <c r="S38" i="4"/>
  <c r="S37" i="4"/>
  <c r="S49" i="4" s="1"/>
  <c r="S36" i="4"/>
  <c r="S35" i="4"/>
  <c r="Q32" i="4"/>
  <c r="M32" i="4"/>
  <c r="I32" i="4"/>
  <c r="Q31" i="4"/>
  <c r="P31" i="4"/>
  <c r="Q80" i="4" s="1"/>
  <c r="O31" i="4"/>
  <c r="P80" i="4" s="1"/>
  <c r="N31" i="4"/>
  <c r="M31" i="4"/>
  <c r="N80" i="4" s="1"/>
  <c r="L31" i="4"/>
  <c r="M80" i="4" s="1"/>
  <c r="K31" i="4"/>
  <c r="L80" i="4" s="1"/>
  <c r="L81" i="4" s="1"/>
  <c r="J31" i="4"/>
  <c r="I31" i="4"/>
  <c r="J80" i="4" s="1"/>
  <c r="H31" i="4"/>
  <c r="I80" i="4" s="1"/>
  <c r="G31" i="4"/>
  <c r="H80" i="4" s="1"/>
  <c r="F31" i="4"/>
  <c r="S30" i="4"/>
  <c r="S29" i="4"/>
  <c r="S28" i="4"/>
  <c r="S27" i="4"/>
  <c r="S26" i="4"/>
  <c r="AH24" i="4"/>
  <c r="AE24" i="4"/>
  <c r="Q24" i="4"/>
  <c r="P24" i="4"/>
  <c r="P32" i="4" s="1"/>
  <c r="P82" i="4" s="1"/>
  <c r="O24" i="4"/>
  <c r="N24" i="4"/>
  <c r="N32" i="4" s="1"/>
  <c r="M24" i="4"/>
  <c r="L24" i="4"/>
  <c r="L32" i="4" s="1"/>
  <c r="K24" i="4"/>
  <c r="J24" i="4"/>
  <c r="J32" i="4" s="1"/>
  <c r="I24" i="4"/>
  <c r="H24" i="4"/>
  <c r="H32" i="4" s="1"/>
  <c r="H82" i="4" s="1"/>
  <c r="G24" i="4"/>
  <c r="F24" i="4"/>
  <c r="F32" i="4" s="1"/>
  <c r="F84" i="4" s="1"/>
  <c r="G7" i="4" s="1"/>
  <c r="S23" i="4"/>
  <c r="S22" i="4"/>
  <c r="S21" i="4"/>
  <c r="S20" i="4"/>
  <c r="S19" i="4"/>
  <c r="S18" i="4"/>
  <c r="S17" i="4"/>
  <c r="S16" i="4"/>
  <c r="S15" i="4"/>
  <c r="S14" i="4"/>
  <c r="S13" i="4"/>
  <c r="Q11" i="4"/>
  <c r="P11" i="4"/>
  <c r="O11" i="4"/>
  <c r="N11" i="4"/>
  <c r="M11" i="4"/>
  <c r="L11" i="4"/>
  <c r="K11" i="4"/>
  <c r="J11" i="4"/>
  <c r="I11" i="4"/>
  <c r="H11" i="4"/>
  <c r="G11" i="4"/>
  <c r="F11" i="4"/>
  <c r="S10" i="4"/>
  <c r="S9" i="4"/>
  <c r="G6" i="4"/>
  <c r="G34" i="4" s="1"/>
  <c r="F71" i="2"/>
  <c r="S41" i="2"/>
  <c r="S39" i="2"/>
  <c r="N49" i="2"/>
  <c r="F49" i="2"/>
  <c r="G31" i="2"/>
  <c r="Q11" i="2"/>
  <c r="S15" i="2"/>
  <c r="Q24" i="2"/>
  <c r="F24" i="2"/>
  <c r="S9" i="2"/>
  <c r="S37" i="2"/>
  <c r="S61" i="2"/>
  <c r="AE80" i="2"/>
  <c r="AC80" i="2"/>
  <c r="AE56" i="2" s="1"/>
  <c r="F6" i="2" s="1"/>
  <c r="S79" i="2"/>
  <c r="S78" i="2"/>
  <c r="S77" i="2"/>
  <c r="S76" i="2"/>
  <c r="AD75" i="2"/>
  <c r="AD76" i="2" s="1"/>
  <c r="S75" i="2"/>
  <c r="S74" i="2"/>
  <c r="S73" i="2"/>
  <c r="Q71" i="2"/>
  <c r="P71" i="2"/>
  <c r="O71" i="2"/>
  <c r="N71" i="2"/>
  <c r="M71" i="2"/>
  <c r="L71" i="2"/>
  <c r="K71" i="2"/>
  <c r="J71" i="2"/>
  <c r="I71" i="2"/>
  <c r="H71" i="2"/>
  <c r="G71" i="2"/>
  <c r="S69" i="2"/>
  <c r="S68" i="2"/>
  <c r="S67" i="2"/>
  <c r="S66" i="2"/>
  <c r="S65" i="2"/>
  <c r="Q64" i="2"/>
  <c r="P64" i="2"/>
  <c r="O64" i="2"/>
  <c r="N64" i="2"/>
  <c r="M64" i="2"/>
  <c r="L64" i="2"/>
  <c r="K64" i="2"/>
  <c r="J64" i="2"/>
  <c r="I64" i="2"/>
  <c r="H64" i="2"/>
  <c r="G64" i="2"/>
  <c r="F64" i="2"/>
  <c r="S63" i="2"/>
  <c r="S62" i="2"/>
  <c r="S60" i="2"/>
  <c r="S59" i="2"/>
  <c r="S58" i="2"/>
  <c r="S57" i="2"/>
  <c r="AD56" i="2"/>
  <c r="AD57" i="2" s="1"/>
  <c r="S56" i="2"/>
  <c r="S55" i="2"/>
  <c r="AM54" i="2"/>
  <c r="AE2" i="2" s="1"/>
  <c r="S54" i="2"/>
  <c r="S53" i="2"/>
  <c r="S52" i="2"/>
  <c r="S51" i="2"/>
  <c r="Q49" i="2"/>
  <c r="P49" i="2"/>
  <c r="O49" i="2"/>
  <c r="M49" i="2"/>
  <c r="L49" i="2"/>
  <c r="K49" i="2"/>
  <c r="J49" i="2"/>
  <c r="I49" i="2"/>
  <c r="H49" i="2"/>
  <c r="G49" i="2"/>
  <c r="S48" i="2"/>
  <c r="S47" i="2"/>
  <c r="S46" i="2"/>
  <c r="S45" i="2"/>
  <c r="S44" i="2"/>
  <c r="S43" i="2"/>
  <c r="S42" i="2"/>
  <c r="S40" i="2"/>
  <c r="S38" i="2"/>
  <c r="S36" i="2"/>
  <c r="S35" i="2"/>
  <c r="Q31" i="2"/>
  <c r="P31" i="2"/>
  <c r="Q80" i="2" s="1"/>
  <c r="Q81" i="2" s="1"/>
  <c r="O31" i="2"/>
  <c r="P80" i="2" s="1"/>
  <c r="N31" i="2"/>
  <c r="O80" i="2" s="1"/>
  <c r="M31" i="2"/>
  <c r="L31" i="2"/>
  <c r="M80" i="2" s="1"/>
  <c r="K31" i="2"/>
  <c r="L80" i="2" s="1"/>
  <c r="J31" i="2"/>
  <c r="K80" i="2" s="1"/>
  <c r="I31" i="2"/>
  <c r="H31" i="2"/>
  <c r="I80" i="2" s="1"/>
  <c r="F31" i="2"/>
  <c r="S30" i="2"/>
  <c r="S29" i="2"/>
  <c r="S28" i="2"/>
  <c r="S27" i="2"/>
  <c r="S26" i="2"/>
  <c r="AH24" i="2"/>
  <c r="AE24" i="2"/>
  <c r="P24" i="2"/>
  <c r="O24" i="2"/>
  <c r="N24" i="2"/>
  <c r="M24" i="2"/>
  <c r="L24" i="2"/>
  <c r="K24" i="2"/>
  <c r="J24" i="2"/>
  <c r="I24" i="2"/>
  <c r="H24" i="2"/>
  <c r="G24" i="2"/>
  <c r="S23" i="2"/>
  <c r="S22" i="2"/>
  <c r="S21" i="2"/>
  <c r="S20" i="2"/>
  <c r="S19" i="2"/>
  <c r="S18" i="2"/>
  <c r="S17" i="2"/>
  <c r="S16" i="2"/>
  <c r="S14" i="2"/>
  <c r="S13" i="2"/>
  <c r="P11" i="2"/>
  <c r="O11" i="2"/>
  <c r="N11" i="2"/>
  <c r="M11" i="2"/>
  <c r="L11" i="2"/>
  <c r="K11" i="2"/>
  <c r="J11" i="2"/>
  <c r="I11" i="2"/>
  <c r="H11" i="2"/>
  <c r="G11" i="2"/>
  <c r="F11" i="2"/>
  <c r="S10" i="2"/>
  <c r="L82" i="4" l="1"/>
  <c r="S71" i="4"/>
  <c r="S31" i="4"/>
  <c r="G81" i="4"/>
  <c r="K81" i="4"/>
  <c r="O81" i="4"/>
  <c r="AD58" i="4"/>
  <c r="I82" i="4"/>
  <c r="AD78" i="4"/>
  <c r="AE77" i="4"/>
  <c r="J81" i="4"/>
  <c r="J82" i="4" s="1"/>
  <c r="N81" i="4"/>
  <c r="F82" i="4"/>
  <c r="N82" i="4"/>
  <c r="AC27" i="4"/>
  <c r="S24" i="4"/>
  <c r="G32" i="4"/>
  <c r="G82" i="4" s="1"/>
  <c r="K32" i="4"/>
  <c r="K82" i="4" s="1"/>
  <c r="O32" i="4"/>
  <c r="O82" i="4" s="1"/>
  <c r="AF27" i="4"/>
  <c r="I81" i="4"/>
  <c r="M81" i="4"/>
  <c r="M82" i="4" s="1"/>
  <c r="Q81" i="4"/>
  <c r="Q82" i="4" s="1"/>
  <c r="S64" i="4"/>
  <c r="S81" i="4" s="1"/>
  <c r="S32" i="4"/>
  <c r="J32" i="2"/>
  <c r="J80" i="2"/>
  <c r="K32" i="2"/>
  <c r="N80" i="2"/>
  <c r="N81" i="2" s="1"/>
  <c r="H80" i="2"/>
  <c r="F32" i="2"/>
  <c r="G80" i="2"/>
  <c r="G81" i="2" s="1"/>
  <c r="G82" i="2" s="1"/>
  <c r="AE57" i="2"/>
  <c r="G6" i="2" s="1"/>
  <c r="AD58" i="2"/>
  <c r="Q32" i="2"/>
  <c r="Q82" i="2" s="1"/>
  <c r="G32" i="2"/>
  <c r="S24" i="2"/>
  <c r="P32" i="2"/>
  <c r="M32" i="2"/>
  <c r="S71" i="2"/>
  <c r="M81" i="2"/>
  <c r="M82" i="2" s="1"/>
  <c r="F81" i="2"/>
  <c r="P81" i="2"/>
  <c r="L81" i="2"/>
  <c r="F34" i="2"/>
  <c r="K81" i="2"/>
  <c r="K82" i="2" s="1"/>
  <c r="AD77" i="2"/>
  <c r="AE76" i="2"/>
  <c r="I32" i="2"/>
  <c r="N32" i="2"/>
  <c r="I81" i="2"/>
  <c r="H32" i="2"/>
  <c r="O32" i="2"/>
  <c r="S49" i="2"/>
  <c r="J81" i="2"/>
  <c r="J82" i="2" s="1"/>
  <c r="G34" i="2"/>
  <c r="O81" i="2"/>
  <c r="AF27" i="2"/>
  <c r="AD59" i="2"/>
  <c r="AE58" i="2"/>
  <c r="H6" i="2" s="1"/>
  <c r="L32" i="2"/>
  <c r="S31" i="2"/>
  <c r="AC27" i="2"/>
  <c r="AC28" i="2" s="1"/>
  <c r="S64" i="2"/>
  <c r="AE75" i="2"/>
  <c r="AE58" i="4" l="1"/>
  <c r="H6" i="4" s="1"/>
  <c r="H34" i="4" s="1"/>
  <c r="AD59" i="4"/>
  <c r="G84" i="4"/>
  <c r="H7" i="4" s="1"/>
  <c r="H84" i="4" s="1"/>
  <c r="I7" i="4" s="1"/>
  <c r="I84" i="4" s="1"/>
  <c r="J7" i="4" s="1"/>
  <c r="J84" i="4" s="1"/>
  <c r="K7" i="4" s="1"/>
  <c r="K84" i="4" s="1"/>
  <c r="L7" i="4" s="1"/>
  <c r="L84" i="4" s="1"/>
  <c r="M7" i="4" s="1"/>
  <c r="M84" i="4" s="1"/>
  <c r="N7" i="4" s="1"/>
  <c r="N84" i="4" s="1"/>
  <c r="O7" i="4" s="1"/>
  <c r="O84" i="4" s="1"/>
  <c r="P7" i="4" s="1"/>
  <c r="P84" i="4" s="1"/>
  <c r="Q7" i="4" s="1"/>
  <c r="Q84" i="4" s="1"/>
  <c r="AG27" i="4"/>
  <c r="AH27" i="4"/>
  <c r="AE27" i="4"/>
  <c r="AD27" i="4"/>
  <c r="S82" i="4"/>
  <c r="AF28" i="4"/>
  <c r="AC28" i="4"/>
  <c r="AD79" i="4"/>
  <c r="AE79" i="4" s="1"/>
  <c r="AE78" i="4"/>
  <c r="P82" i="2"/>
  <c r="S32" i="2"/>
  <c r="F82" i="2"/>
  <c r="L82" i="2"/>
  <c r="F84" i="2"/>
  <c r="G7" i="2" s="1"/>
  <c r="G84" i="2" s="1"/>
  <c r="H7" i="2" s="1"/>
  <c r="I82" i="2"/>
  <c r="O82" i="2"/>
  <c r="AE28" i="2"/>
  <c r="AD28" i="2"/>
  <c r="AC29" i="2"/>
  <c r="H34" i="2"/>
  <c r="N82" i="2"/>
  <c r="AD78" i="2"/>
  <c r="AE77" i="2"/>
  <c r="AD60" i="2"/>
  <c r="AE59" i="2"/>
  <c r="I6" i="2" s="1"/>
  <c r="AG27" i="2"/>
  <c r="AH27" i="2"/>
  <c r="AF28" i="2"/>
  <c r="AE27" i="2"/>
  <c r="AD27" i="2"/>
  <c r="S80" i="2"/>
  <c r="S81" i="2" s="1"/>
  <c r="S82" i="2" s="1"/>
  <c r="H81" i="2"/>
  <c r="AG28" i="4" l="1"/>
  <c r="AF29" i="4"/>
  <c r="AH28" i="4"/>
  <c r="AD28" i="4"/>
  <c r="AE28" i="4"/>
  <c r="AC29" i="4"/>
  <c r="AD60" i="4"/>
  <c r="AE59" i="4"/>
  <c r="I6" i="4" s="1"/>
  <c r="I34" i="4" s="1"/>
  <c r="H84" i="2"/>
  <c r="I7" i="2" s="1"/>
  <c r="I84" i="2" s="1"/>
  <c r="J7" i="2" s="1"/>
  <c r="J84" i="2" s="1"/>
  <c r="K7" i="2" s="1"/>
  <c r="K84" i="2" s="1"/>
  <c r="L7" i="2" s="1"/>
  <c r="L84" i="2" s="1"/>
  <c r="M7" i="2" s="1"/>
  <c r="M84" i="2" s="1"/>
  <c r="N7" i="2" s="1"/>
  <c r="N84" i="2" s="1"/>
  <c r="O7" i="2" s="1"/>
  <c r="O84" i="2" s="1"/>
  <c r="P7" i="2" s="1"/>
  <c r="P84" i="2" s="1"/>
  <c r="Q7" i="2" s="1"/>
  <c r="Q84" i="2" s="1"/>
  <c r="AD61" i="2"/>
  <c r="AE60" i="2"/>
  <c r="J6" i="2" s="1"/>
  <c r="AD79" i="2"/>
  <c r="AE79" i="2" s="1"/>
  <c r="AE78" i="2"/>
  <c r="AD29" i="2"/>
  <c r="AE29" i="2"/>
  <c r="AC30" i="2"/>
  <c r="H82" i="2"/>
  <c r="AH28" i="2"/>
  <c r="AG28" i="2"/>
  <c r="AF29" i="2"/>
  <c r="I34" i="2"/>
  <c r="AD61" i="4" l="1"/>
  <c r="AE60" i="4"/>
  <c r="J6" i="4" s="1"/>
  <c r="J34" i="4" s="1"/>
  <c r="AD29" i="4"/>
  <c r="AE29" i="4"/>
  <c r="AC30" i="4"/>
  <c r="AH29" i="4"/>
  <c r="AG29" i="4"/>
  <c r="AF30" i="4"/>
  <c r="AH29" i="2"/>
  <c r="AG29" i="2"/>
  <c r="AF30" i="2"/>
  <c r="J34" i="2"/>
  <c r="AD30" i="2"/>
  <c r="AE30" i="2"/>
  <c r="AC31" i="2"/>
  <c r="AD62" i="2"/>
  <c r="AE61" i="2"/>
  <c r="K6" i="2" s="1"/>
  <c r="AH30" i="4" l="1"/>
  <c r="AG30" i="4"/>
  <c r="AF31" i="4"/>
  <c r="AE30" i="4"/>
  <c r="AD30" i="4"/>
  <c r="AC31" i="4"/>
  <c r="AE61" i="4"/>
  <c r="K6" i="4" s="1"/>
  <c r="K34" i="4" s="1"/>
  <c r="AD62" i="4"/>
  <c r="AE62" i="2"/>
  <c r="L6" i="2" s="1"/>
  <c r="AD63" i="2"/>
  <c r="AE31" i="2"/>
  <c r="AD31" i="2"/>
  <c r="AC32" i="2"/>
  <c r="AG30" i="2"/>
  <c r="AH30" i="2"/>
  <c r="AF31" i="2"/>
  <c r="K34" i="2"/>
  <c r="AG31" i="4" l="1"/>
  <c r="AH31" i="4"/>
  <c r="AF32" i="4"/>
  <c r="AE31" i="4"/>
  <c r="AD31" i="4"/>
  <c r="AC32" i="4"/>
  <c r="AE62" i="4"/>
  <c r="L6" i="4" s="1"/>
  <c r="L34" i="4" s="1"/>
  <c r="AD63" i="4"/>
  <c r="AG31" i="2"/>
  <c r="AH31" i="2"/>
  <c r="AF32" i="2"/>
  <c r="AD64" i="2"/>
  <c r="AE63" i="2"/>
  <c r="M6" i="2" s="1"/>
  <c r="AD32" i="2"/>
  <c r="AE32" i="2"/>
  <c r="AC33" i="2"/>
  <c r="L34" i="2"/>
  <c r="AD64" i="4" l="1"/>
  <c r="AE63" i="4"/>
  <c r="M6" i="4" s="1"/>
  <c r="M34" i="4" s="1"/>
  <c r="AG32" i="4"/>
  <c r="AH32" i="4"/>
  <c r="AF33" i="4"/>
  <c r="AD32" i="4"/>
  <c r="AE32" i="4"/>
  <c r="AC33" i="4"/>
  <c r="AD33" i="2"/>
  <c r="AE33" i="2"/>
  <c r="AC35" i="2"/>
  <c r="M34" i="2"/>
  <c r="AD65" i="2"/>
  <c r="AE64" i="2"/>
  <c r="N6" i="2" s="1"/>
  <c r="AG32" i="2"/>
  <c r="AH32" i="2"/>
  <c r="AF33" i="2"/>
  <c r="AE33" i="4" l="1"/>
  <c r="AD33" i="4"/>
  <c r="AC35" i="4"/>
  <c r="AH33" i="4"/>
  <c r="AG33" i="4"/>
  <c r="AF35" i="4"/>
  <c r="AD65" i="4"/>
  <c r="AE64" i="4"/>
  <c r="N6" i="4" s="1"/>
  <c r="N34" i="4" s="1"/>
  <c r="N34" i="2"/>
  <c r="AD66" i="2"/>
  <c r="AE65" i="2"/>
  <c r="O6" i="2" s="1"/>
  <c r="AD35" i="2"/>
  <c r="AE35" i="2"/>
  <c r="AC36" i="2"/>
  <c r="AG33" i="2"/>
  <c r="AH33" i="2"/>
  <c r="AF35" i="2"/>
  <c r="AE35" i="4" l="1"/>
  <c r="AD35" i="4"/>
  <c r="AC36" i="4"/>
  <c r="AE65" i="4"/>
  <c r="O6" i="4" s="1"/>
  <c r="O34" i="4" s="1"/>
  <c r="AD66" i="4"/>
  <c r="AH35" i="4"/>
  <c r="AG35" i="4"/>
  <c r="AF36" i="4"/>
  <c r="AE36" i="2"/>
  <c r="AD36" i="2"/>
  <c r="AC37" i="2"/>
  <c r="O34" i="2"/>
  <c r="AE66" i="2"/>
  <c r="P6" i="2" s="1"/>
  <c r="AD67" i="2"/>
  <c r="AG35" i="2"/>
  <c r="AH35" i="2"/>
  <c r="AF36" i="2"/>
  <c r="AG36" i="4" l="1"/>
  <c r="AH36" i="4"/>
  <c r="AF37" i="4"/>
  <c r="AE36" i="4"/>
  <c r="AD36" i="4"/>
  <c r="AC37" i="4"/>
  <c r="AE66" i="4"/>
  <c r="P6" i="4" s="1"/>
  <c r="P34" i="4" s="1"/>
  <c r="AD67" i="4"/>
  <c r="AH36" i="2"/>
  <c r="AG36" i="2"/>
  <c r="AF37" i="2"/>
  <c r="AD68" i="2"/>
  <c r="AE67" i="2"/>
  <c r="Q6" i="2" s="1"/>
  <c r="P34" i="2"/>
  <c r="AD37" i="2"/>
  <c r="AE37" i="2"/>
  <c r="AC38" i="2"/>
  <c r="AH37" i="4" l="1"/>
  <c r="AG37" i="4"/>
  <c r="AF38" i="4"/>
  <c r="AD68" i="4"/>
  <c r="AE67" i="4"/>
  <c r="Q6" i="4" s="1"/>
  <c r="Q34" i="4" s="1"/>
  <c r="AD37" i="4"/>
  <c r="AC38" i="4"/>
  <c r="AE37" i="4"/>
  <c r="Q34" i="2"/>
  <c r="AE68" i="2"/>
  <c r="AD69" i="2"/>
  <c r="AG37" i="2"/>
  <c r="AH37" i="2"/>
  <c r="AF38" i="2"/>
  <c r="AE38" i="2"/>
  <c r="AD38" i="2"/>
  <c r="AC39" i="2"/>
  <c r="AD69" i="4" l="1"/>
  <c r="AE68" i="4"/>
  <c r="AE38" i="4"/>
  <c r="AD38" i="4"/>
  <c r="AC39" i="4"/>
  <c r="AH38" i="4"/>
  <c r="AG38" i="4"/>
  <c r="AF39" i="4"/>
  <c r="AH38" i="2"/>
  <c r="AG38" i="2"/>
  <c r="AF39" i="2"/>
  <c r="AD39" i="2"/>
  <c r="AE39" i="2"/>
  <c r="AC40" i="2"/>
  <c r="AD71" i="2"/>
  <c r="AE69" i="2"/>
  <c r="AH39" i="4" l="1"/>
  <c r="AG39" i="4"/>
  <c r="AF40" i="4"/>
  <c r="AE39" i="4"/>
  <c r="AD39" i="4"/>
  <c r="AC40" i="4"/>
  <c r="AE69" i="4"/>
  <c r="AD71" i="4"/>
  <c r="AG39" i="2"/>
  <c r="AH39" i="2"/>
  <c r="AF40" i="2"/>
  <c r="AD73" i="2"/>
  <c r="AE71" i="2"/>
  <c r="AD40" i="2"/>
  <c r="AE40" i="2"/>
  <c r="AC41" i="2"/>
  <c r="AG40" i="4" l="1"/>
  <c r="AH40" i="4"/>
  <c r="AF41" i="4"/>
  <c r="AE71" i="4"/>
  <c r="AD73" i="4"/>
  <c r="AE40" i="4"/>
  <c r="AD40" i="4"/>
  <c r="AC41" i="4"/>
  <c r="AE41" i="2"/>
  <c r="AD41" i="2"/>
  <c r="AC42" i="2"/>
  <c r="AE73" i="2"/>
  <c r="AD74" i="2"/>
  <c r="AE74" i="2" s="1"/>
  <c r="AG40" i="2"/>
  <c r="AH40" i="2"/>
  <c r="AF41" i="2"/>
  <c r="AD41" i="4" l="1"/>
  <c r="AC42" i="4"/>
  <c r="AE41" i="4"/>
  <c r="AH41" i="4"/>
  <c r="AG41" i="4"/>
  <c r="AF42" i="4"/>
  <c r="AD74" i="4"/>
  <c r="AE74" i="4" s="1"/>
  <c r="AE73" i="4"/>
  <c r="AH41" i="2"/>
  <c r="AF42" i="2"/>
  <c r="AG41" i="2"/>
  <c r="AE42" i="2"/>
  <c r="AD42" i="2"/>
  <c r="AC43" i="2"/>
  <c r="AE42" i="4" l="1"/>
  <c r="AD42" i="4"/>
  <c r="AC43" i="4"/>
  <c r="AH42" i="4"/>
  <c r="AG42" i="4"/>
  <c r="AF43" i="4"/>
  <c r="AE43" i="2"/>
  <c r="AD43" i="2"/>
  <c r="AC44" i="2"/>
  <c r="AH42" i="2"/>
  <c r="AG42" i="2"/>
  <c r="AF43" i="2"/>
  <c r="AE43" i="4" l="1"/>
  <c r="AD43" i="4"/>
  <c r="AC44" i="4"/>
  <c r="AH43" i="4"/>
  <c r="AG43" i="4"/>
  <c r="AF44" i="4"/>
  <c r="AH43" i="2"/>
  <c r="AG43" i="2"/>
  <c r="AF44" i="2"/>
  <c r="AD44" i="2"/>
  <c r="AE44" i="2"/>
  <c r="AC45" i="2"/>
  <c r="AE44" i="4" l="1"/>
  <c r="AD44" i="4"/>
  <c r="AC45" i="4"/>
  <c r="AG44" i="4"/>
  <c r="AH44" i="4"/>
  <c r="AF45" i="4"/>
  <c r="AE45" i="2"/>
  <c r="AD45" i="2"/>
  <c r="AC46" i="2"/>
  <c r="AG44" i="2"/>
  <c r="AH44" i="2"/>
  <c r="AF45" i="2"/>
  <c r="AD45" i="4" l="1"/>
  <c r="AC46" i="4"/>
  <c r="AE45" i="4"/>
  <c r="AH45" i="4"/>
  <c r="AG45" i="4"/>
  <c r="AF46" i="4"/>
  <c r="AD46" i="2"/>
  <c r="AE46" i="2"/>
  <c r="AC47" i="2"/>
  <c r="AH45" i="2"/>
  <c r="AG45" i="2"/>
  <c r="AF46" i="2"/>
  <c r="AH46" i="4" l="1"/>
  <c r="AG46" i="4"/>
  <c r="AF47" i="4"/>
  <c r="AE46" i="4"/>
  <c r="AD46" i="4"/>
  <c r="AC47" i="4"/>
  <c r="AD47" i="2"/>
  <c r="AE47" i="2"/>
  <c r="AC48" i="2"/>
  <c r="AG46" i="2"/>
  <c r="AF47" i="2"/>
  <c r="AH46" i="2"/>
  <c r="AH47" i="4" l="1"/>
  <c r="AG47" i="4"/>
  <c r="AF48" i="4"/>
  <c r="AE47" i="4"/>
  <c r="AD47" i="4"/>
  <c r="AC48" i="4"/>
  <c r="AE48" i="2"/>
  <c r="AD48" i="2"/>
  <c r="AC49" i="2"/>
  <c r="AG47" i="2"/>
  <c r="AH47" i="2"/>
  <c r="AF48" i="2"/>
  <c r="AG48" i="4" l="1"/>
  <c r="AH48" i="4"/>
  <c r="AF49" i="4"/>
  <c r="AE48" i="4"/>
  <c r="AD48" i="4"/>
  <c r="AC49" i="4"/>
  <c r="AG48" i="2"/>
  <c r="AF49" i="2"/>
  <c r="AH48" i="2"/>
  <c r="AD49" i="2"/>
  <c r="AE49" i="2"/>
  <c r="AC51" i="2"/>
  <c r="AH49" i="4" l="1"/>
  <c r="AG49" i="4"/>
  <c r="AF51" i="4"/>
  <c r="AD49" i="4"/>
  <c r="AE49" i="4"/>
  <c r="AC51" i="4"/>
  <c r="AD51" i="2"/>
  <c r="AE51" i="2"/>
  <c r="AC52" i="2"/>
  <c r="AG49" i="2"/>
  <c r="AF51" i="2"/>
  <c r="AH49" i="2"/>
  <c r="AH51" i="4" l="1"/>
  <c r="AG51" i="4"/>
  <c r="AF52" i="4"/>
  <c r="AE51" i="4"/>
  <c r="AD51" i="4"/>
  <c r="AC52" i="4"/>
  <c r="AD52" i="2"/>
  <c r="AE52" i="2"/>
  <c r="AH51" i="2"/>
  <c r="AG51" i="2"/>
  <c r="AF52" i="2"/>
  <c r="AH52" i="4" l="1"/>
  <c r="AG52" i="4"/>
  <c r="AE52" i="4"/>
  <c r="AD52" i="4"/>
  <c r="AH52" i="2"/>
  <c r="AG52" i="2"/>
</calcChain>
</file>

<file path=xl/sharedStrings.xml><?xml version="1.0" encoding="utf-8"?>
<sst xmlns="http://schemas.openxmlformats.org/spreadsheetml/2006/main" count="176" uniqueCount="74">
  <si>
    <t>Naudas plūsma 1. gads</t>
  </si>
  <si>
    <t>LVL</t>
  </si>
  <si>
    <t>EUR</t>
  </si>
  <si>
    <t>Nosaukums / Vārds, uzvārds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</si>
  <si>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</si>
  <si>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</si>
  <si>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</si>
  <si>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</si>
  <si>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</si>
  <si>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</si>
  <si>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</si>
  <si>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</si>
  <si>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</si>
  <si>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Citi ieņēmumi</t>
  </si>
  <si>
    <t>Pašu ieguldījums</t>
  </si>
  <si>
    <t>INV NOBĪDE</t>
  </si>
  <si>
    <t>AL NOBĪDE</t>
  </si>
  <si>
    <t>Saņemtais PVN</t>
  </si>
  <si>
    <t>Kopā ieņēmumi</t>
  </si>
  <si>
    <t>Izdevumi, EUR</t>
  </si>
  <si>
    <t>Mainīgās izmaksas</t>
  </si>
  <si>
    <t>Realizācijas izmaksas</t>
  </si>
  <si>
    <t xml:space="preserve">Transporta izmaksas </t>
  </si>
  <si>
    <t>Fiksētās izmaksas</t>
  </si>
  <si>
    <t>Pastāvīgi strādājošo darba algas, soc.nod.</t>
  </si>
  <si>
    <t>Apdrošināšana (īpašums, veselība, transports)</t>
  </si>
  <si>
    <t>Nodokli un nodevas (NĪN, DRN, ceļu nod., riska valsts nodeva u.c.)</t>
  </si>
  <si>
    <t>MĒNEŠI NAUDAS PLŪSMĀ</t>
  </si>
  <si>
    <t>jan</t>
  </si>
  <si>
    <t>Nomas maksa par ēkām, zemi</t>
  </si>
  <si>
    <t>feb</t>
  </si>
  <si>
    <t>Mārketinga izmaksas</t>
  </si>
  <si>
    <t>mar</t>
  </si>
  <si>
    <t>apr</t>
  </si>
  <si>
    <t>mai</t>
  </si>
  <si>
    <t>jūn</t>
  </si>
  <si>
    <t>jūl</t>
  </si>
  <si>
    <t>aug</t>
  </si>
  <si>
    <t>sep</t>
  </si>
  <si>
    <t>Līzingu maksājumi: procenti</t>
  </si>
  <si>
    <t>okt</t>
  </si>
  <si>
    <t>Līzingu maksājumi: pamatsumma</t>
  </si>
  <si>
    <t>nov</t>
  </si>
  <si>
    <t>dec</t>
  </si>
  <si>
    <t>PVN priekšnodoklis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</si>
  <si>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</si>
  <si>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</si>
  <si>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</si>
  <si>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</si>
  <si>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</si>
  <si>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</si>
  <si>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Maksājamais Pievienotās vērtības nodoklis</t>
  </si>
  <si>
    <t>Kopējie izdevumi</t>
  </si>
  <si>
    <t>Perioda bilance</t>
  </si>
  <si>
    <t>Beigu bilance</t>
  </si>
  <si>
    <t>Naudas plūsma 2. gads</t>
  </si>
  <si>
    <t>Citas fiziskas vai jurisikas personas aizdevums</t>
  </si>
  <si>
    <t>Izdevumi pakalpojumu apmaksai</t>
  </si>
  <si>
    <t>Ražošanā vai sezonā strādājošo darba alga un sociālais nodoklis</t>
  </si>
  <si>
    <t>Izejmateriāli, izejvielas</t>
  </si>
  <si>
    <t xml:space="preserve">Izdevumi elektroenerģijai </t>
  </si>
  <si>
    <t>Saņemti banku aizņēmumi (kredīti, līzingi)</t>
  </si>
  <si>
    <t>Ieņēmumi, kas nav saistīti ar tiešo saimniecisko darbību</t>
  </si>
  <si>
    <t>Eiropas Savienības līdzfinansējums (piemēram, Leader, 
LIAA Biznesa inkubatori u.c.)</t>
  </si>
  <si>
    <t>Komunālo pakalpojumu izmaksas</t>
  </si>
  <si>
    <t>Saimniecības izmaksas (piemēram, degvielas izmaksas)</t>
  </si>
  <si>
    <t>Ieņēmumi no preču vai pakalpojumu pārdošanas (atšifrēt)</t>
  </si>
  <si>
    <t>Ēku un telpu uzturēšanas izmaksas</t>
  </si>
  <si>
    <t>Administrācijas izdevumi</t>
  </si>
  <si>
    <t>Citas fiksētās izmaksas (atšifrēt)</t>
  </si>
  <si>
    <t>Citas mainīgās izmaksas (atšifrēt)</t>
  </si>
  <si>
    <t>Aizdevumu (atšifrēt) izlietojums</t>
  </si>
  <si>
    <t>Cita finansējuma izlietojums (atšifrēt)</t>
  </si>
  <si>
    <t>Reģistrācijas Nr. / Personas kods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</si>
</sst>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7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/>
      <diagonal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/>
      <diagonal/>
    </border>
    <border>
      <left/>
      <right/>
      <top/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thin">
        <color indexed="63"/>
      </right>
      <top style="hair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thin">
        <color indexed="63"/>
      </right>
      <top/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/>
      <bottom style="hair">
        <color indexed="63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1" tint="0.14996795556505021"/>
      </top>
      <bottom style="thin">
        <color theme="0" tint="-0.34998626667073579"/>
      </bottom>
      <diagonal/>
    </border>
    <border>
      <left/>
      <right/>
      <top style="thin">
        <color theme="1" tint="0.1499679555650502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3"/>
      </top>
      <bottom style="thin">
        <color indexed="64"/>
      </bottom>
      <diagonal/>
    </border>
    <border>
      <left style="hair">
        <color indexed="63"/>
      </left>
      <right style="hair">
        <color indexed="8"/>
      </right>
      <top style="hair">
        <color indexed="63"/>
      </top>
      <bottom style="thin">
        <color indexed="64"/>
      </bottom>
      <diagonal/>
    </border>
    <border>
      <left style="thin">
        <color indexed="64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4"/>
      </right>
      <top style="hair">
        <color indexed="63"/>
      </top>
      <bottom/>
      <diagonal/>
    </border>
    <border>
      <left style="hair">
        <color indexed="63"/>
      </left>
      <right style="thin">
        <color indexed="64"/>
      </right>
      <top/>
      <bottom style="hair">
        <color indexed="6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3" borderId="0" xfId="0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0" fontId="1" fillId="3" borderId="0" xfId="0" applyFont="1" applyFill="1" applyBorder="1" applyAlignment="1" applyProtection="1">
      <alignment horizontal="right" vertical="center"/>
      <protection hidden="1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horizontal="right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" fillId="3" borderId="0" xfId="0" applyFont="1" applyFill="1" applyBorder="1" applyAlignment="1" applyProtection="1">
      <alignment vertical="center"/>
      <protection locked="0" hidden="1"/>
    </xf>
    <xf numFmtId="0" fontId="4" fillId="3" borderId="0" xfId="0" applyFont="1" applyFill="1" applyBorder="1" applyAlignment="1" applyProtection="1">
      <alignment horizontal="right"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horizontal="center" vertical="top"/>
      <protection hidden="1"/>
    </xf>
    <xf numFmtId="0" fontId="1" fillId="3" borderId="2" xfId="0" applyFont="1" applyFill="1" applyBorder="1" applyAlignment="1" applyProtection="1">
      <alignment horizontal="left" vertical="center"/>
      <protection hidden="1"/>
    </xf>
    <xf numFmtId="0" fontId="1" fillId="3" borderId="2" xfId="0" applyFont="1" applyFill="1" applyBorder="1" applyAlignment="1" applyProtection="1">
      <alignment vertical="center"/>
      <protection hidden="1"/>
    </xf>
    <xf numFmtId="0" fontId="2" fillId="3" borderId="2" xfId="0" applyFont="1" applyFill="1" applyBorder="1" applyAlignment="1" applyProtection="1">
      <alignment vertical="center"/>
      <protection hidden="1"/>
    </xf>
    <xf numFmtId="0" fontId="1" fillId="3" borderId="2" xfId="0" applyFont="1" applyFill="1" applyBorder="1" applyAlignment="1" applyProtection="1">
      <alignment horizontal="right" vertical="center"/>
      <protection hidden="1"/>
    </xf>
    <xf numFmtId="0" fontId="1" fillId="3" borderId="2" xfId="0" applyFont="1" applyFill="1" applyBorder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Border="1" applyAlignment="1" applyProtection="1">
      <alignment horizontal="center"/>
      <protection hidden="1"/>
    </xf>
    <xf numFmtId="0" fontId="4" fillId="3" borderId="0" xfId="0" applyFont="1" applyFill="1" applyBorder="1" applyAlignment="1" applyProtection="1">
      <alignment horizontal="right"/>
      <protection hidden="1"/>
    </xf>
    <xf numFmtId="9" fontId="7" fillId="3" borderId="0" xfId="0" applyNumberFormat="1" applyFont="1" applyFill="1" applyBorder="1" applyAlignment="1" applyProtection="1">
      <alignment horizontal="right" vertical="center"/>
      <protection hidden="1"/>
    </xf>
    <xf numFmtId="0" fontId="7" fillId="3" borderId="0" xfId="0" applyNumberFormat="1" applyFont="1" applyFill="1" applyBorder="1" applyAlignment="1" applyProtection="1">
      <alignment horizontal="right" vertical="center"/>
      <protection hidden="1"/>
    </xf>
    <xf numFmtId="0" fontId="1" fillId="3" borderId="0" xfId="0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Alignment="1" applyProtection="1">
      <alignment horizontal="right"/>
      <protection hidden="1"/>
    </xf>
    <xf numFmtId="1" fontId="4" fillId="3" borderId="1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0" xfId="0" applyNumberFormat="1" applyFont="1" applyFill="1" applyBorder="1" applyAlignment="1" applyProtection="1">
      <alignment horizontal="right" vertical="center" shrinkToFit="1"/>
      <protection hidden="1"/>
    </xf>
    <xf numFmtId="9" fontId="4" fillId="3" borderId="0" xfId="0" applyNumberFormat="1" applyFont="1" applyFill="1" applyBorder="1" applyAlignment="1" applyProtection="1">
      <alignment vertical="center"/>
      <protection hidden="1"/>
    </xf>
    <xf numFmtId="0" fontId="4" fillId="3" borderId="0" xfId="0" applyNumberFormat="1" applyFont="1" applyFill="1" applyBorder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8" fillId="3" borderId="3" xfId="0" applyFont="1" applyFill="1" applyBorder="1" applyAlignment="1" applyProtection="1">
      <alignment horizontal="left" vertical="center"/>
      <protection hidden="1"/>
    </xf>
    <xf numFmtId="1" fontId="7" fillId="3" borderId="3" xfId="0" applyNumberFormat="1" applyFont="1" applyFill="1" applyBorder="1" applyAlignment="1" applyProtection="1">
      <alignment horizontal="right" vertical="center" shrinkToFit="1"/>
      <protection hidden="1"/>
    </xf>
    <xf numFmtId="1" fontId="7" fillId="3" borderId="0" xfId="0" applyNumberFormat="1" applyFont="1" applyFill="1" applyBorder="1" applyAlignment="1" applyProtection="1">
      <alignment horizontal="right" vertical="center" shrinkToFit="1"/>
      <protection hidden="1"/>
    </xf>
    <xf numFmtId="0" fontId="7" fillId="3" borderId="4" xfId="0" applyFont="1" applyFill="1" applyBorder="1" applyAlignment="1" applyProtection="1">
      <alignment vertical="center" wrapText="1"/>
      <protection locked="0"/>
    </xf>
    <xf numFmtId="1" fontId="7" fillId="3" borderId="6" xfId="0" applyNumberFormat="1" applyFont="1" applyFill="1" applyBorder="1" applyAlignment="1" applyProtection="1">
      <alignment horizontal="right" vertical="center" shrinkToFit="1"/>
      <protection locked="0"/>
    </xf>
    <xf numFmtId="1" fontId="7" fillId="3" borderId="7" xfId="0" applyNumberFormat="1" applyFont="1" applyFill="1" applyBorder="1" applyAlignment="1" applyProtection="1">
      <alignment horizontal="right" vertical="center" shrinkToFit="1"/>
      <protection locked="0"/>
    </xf>
    <xf numFmtId="1" fontId="7" fillId="3" borderId="0" xfId="0" applyNumberFormat="1" applyFont="1" applyFill="1" applyBorder="1" applyAlignment="1" applyProtection="1">
      <alignment horizontal="right" vertical="center" shrinkToFit="1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9" fontId="7" fillId="3" borderId="0" xfId="0" applyNumberFormat="1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vertical="center"/>
      <protection locked="0"/>
    </xf>
    <xf numFmtId="1" fontId="7" fillId="3" borderId="9" xfId="0" applyNumberFormat="1" applyFont="1" applyFill="1" applyBorder="1" applyAlignment="1" applyProtection="1">
      <alignment horizontal="right" vertical="center" shrinkToFit="1"/>
      <protection locked="0"/>
    </xf>
    <xf numFmtId="1" fontId="7" fillId="3" borderId="10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11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0" xfId="0" applyFont="1" applyFill="1" applyBorder="1" applyAlignment="1" applyProtection="1">
      <alignment horizontal="left" vertical="center"/>
      <protection hidden="1"/>
    </xf>
    <xf numFmtId="9" fontId="7" fillId="3" borderId="12" xfId="0" applyNumberFormat="1" applyFont="1" applyFill="1" applyBorder="1" applyAlignment="1" applyProtection="1">
      <alignment vertical="center"/>
      <protection hidden="1"/>
    </xf>
    <xf numFmtId="1" fontId="7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7" fillId="3" borderId="8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Border="1" applyAlignment="1" applyProtection="1">
      <alignment vertical="center"/>
      <protection hidden="1"/>
    </xf>
    <xf numFmtId="1" fontId="7" fillId="3" borderId="9" xfId="0" applyNumberFormat="1" applyFont="1" applyFill="1" applyBorder="1" applyProtection="1">
      <protection hidden="1"/>
    </xf>
    <xf numFmtId="1" fontId="7" fillId="3" borderId="10" xfId="0" applyNumberFormat="1" applyFont="1" applyFill="1" applyBorder="1" applyProtection="1">
      <protection hidden="1"/>
    </xf>
    <xf numFmtId="1" fontId="7" fillId="3" borderId="0" xfId="0" applyNumberFormat="1" applyFont="1" applyFill="1" applyBorder="1" applyProtection="1">
      <protection hidden="1"/>
    </xf>
    <xf numFmtId="0" fontId="7" fillId="3" borderId="13" xfId="0" applyFont="1" applyFill="1" applyBorder="1" applyAlignment="1" applyProtection="1">
      <alignment horizontal="left"/>
      <protection hidden="1"/>
    </xf>
    <xf numFmtId="1" fontId="7" fillId="3" borderId="14" xfId="0" applyNumberFormat="1" applyFont="1" applyFill="1" applyBorder="1" applyAlignment="1" applyProtection="1">
      <alignment horizontal="right" vertical="center" shrinkToFit="1"/>
      <protection locked="0"/>
    </xf>
    <xf numFmtId="1" fontId="7" fillId="3" borderId="15" xfId="0" applyNumberFormat="1" applyFont="1" applyFill="1" applyBorder="1" applyAlignment="1" applyProtection="1">
      <alignment horizontal="right" vertical="center" shrinkToFit="1"/>
      <protection locked="0"/>
    </xf>
    <xf numFmtId="0" fontId="7" fillId="3" borderId="16" xfId="0" applyFont="1" applyFill="1" applyBorder="1" applyAlignment="1" applyProtection="1">
      <alignment horizontal="left" vertical="center"/>
      <protection hidden="1"/>
    </xf>
    <xf numFmtId="0" fontId="4" fillId="3" borderId="16" xfId="0" applyFont="1" applyFill="1" applyBorder="1" applyAlignment="1" applyProtection="1">
      <alignment horizontal="right" vertical="center"/>
      <protection hidden="1"/>
    </xf>
    <xf numFmtId="1" fontId="4" fillId="3" borderId="16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2" xfId="0" applyFont="1" applyFill="1" applyBorder="1" applyAlignment="1" applyProtection="1">
      <alignment vertical="center"/>
      <protection hidden="1"/>
    </xf>
    <xf numFmtId="1" fontId="7" fillId="3" borderId="2" xfId="0" applyNumberFormat="1" applyFont="1" applyFill="1" applyBorder="1" applyAlignment="1" applyProtection="1">
      <alignment horizontal="right" vertical="center" shrinkToFit="1"/>
      <protection hidden="1"/>
    </xf>
    <xf numFmtId="1" fontId="4" fillId="3" borderId="2" xfId="0" applyNumberFormat="1" applyFont="1" applyFill="1" applyBorder="1" applyAlignment="1" applyProtection="1">
      <alignment horizontal="right" vertical="center" shrinkToFit="1"/>
      <protection hidden="1"/>
    </xf>
    <xf numFmtId="1" fontId="7" fillId="3" borderId="0" xfId="0" applyNumberFormat="1" applyFont="1" applyFill="1" applyBorder="1" applyAlignment="1" applyProtection="1">
      <alignment horizontal="center" shrinkToFit="1"/>
      <protection hidden="1"/>
    </xf>
    <xf numFmtId="1" fontId="4" fillId="3" borderId="0" xfId="0" applyNumberFormat="1" applyFont="1" applyFill="1" applyBorder="1" applyAlignment="1" applyProtection="1">
      <alignment horizontal="right"/>
      <protection hidden="1"/>
    </xf>
    <xf numFmtId="1" fontId="7" fillId="3" borderId="17" xfId="0" applyNumberFormat="1" applyFont="1" applyFill="1" applyBorder="1" applyAlignment="1" applyProtection="1">
      <alignment horizontal="right" vertical="center" shrinkToFit="1"/>
      <protection locked="0"/>
    </xf>
    <xf numFmtId="1" fontId="7" fillId="3" borderId="18" xfId="0" applyNumberFormat="1" applyFont="1" applyFill="1" applyBorder="1" applyAlignment="1" applyProtection="1">
      <alignment horizontal="right" vertical="center" shrinkToFit="1"/>
      <protection locked="0"/>
    </xf>
    <xf numFmtId="0" fontId="7" fillId="3" borderId="19" xfId="0" applyFont="1" applyFill="1" applyBorder="1" applyAlignment="1" applyProtection="1">
      <alignment vertical="center"/>
      <protection locked="0"/>
    </xf>
    <xf numFmtId="1" fontId="7" fillId="3" borderId="20" xfId="0" applyNumberFormat="1" applyFont="1" applyFill="1" applyBorder="1" applyAlignment="1" applyProtection="1">
      <alignment horizontal="right" vertical="center" shrinkToFit="1"/>
      <protection locked="0"/>
    </xf>
    <xf numFmtId="1" fontId="7" fillId="3" borderId="21" xfId="0" applyNumberFormat="1" applyFont="1" applyFill="1" applyBorder="1" applyAlignment="1" applyProtection="1">
      <alignment horizontal="right" vertical="center" shrinkToFit="1"/>
      <protection locked="0"/>
    </xf>
    <xf numFmtId="0" fontId="7" fillId="3" borderId="22" xfId="0" applyFont="1" applyFill="1" applyBorder="1" applyAlignment="1" applyProtection="1">
      <alignment horizontal="left" vertical="center"/>
      <protection locked="0"/>
    </xf>
    <xf numFmtId="1" fontId="7" fillId="3" borderId="23" xfId="0" applyNumberFormat="1" applyFont="1" applyFill="1" applyBorder="1" applyAlignment="1" applyProtection="1">
      <alignment horizontal="right" vertical="center" shrinkToFit="1"/>
      <protection locked="0"/>
    </xf>
    <xf numFmtId="1" fontId="7" fillId="3" borderId="24" xfId="0" applyNumberFormat="1" applyFont="1" applyFill="1" applyBorder="1" applyAlignment="1" applyProtection="1">
      <alignment horizontal="right" vertical="center" shrinkToFit="1"/>
      <protection locked="0"/>
    </xf>
    <xf numFmtId="1" fontId="7" fillId="3" borderId="27" xfId="0" applyNumberFormat="1" applyFont="1" applyFill="1" applyBorder="1" applyAlignment="1" applyProtection="1">
      <alignment horizontal="right" vertical="center" shrinkToFit="1"/>
      <protection locked="0"/>
    </xf>
    <xf numFmtId="1" fontId="7" fillId="3" borderId="28" xfId="0" applyNumberFormat="1" applyFont="1" applyFill="1" applyBorder="1" applyAlignment="1" applyProtection="1">
      <alignment horizontal="right" vertical="center" shrinkToFit="1"/>
      <protection locked="0"/>
    </xf>
    <xf numFmtId="1" fontId="7" fillId="4" borderId="9" xfId="0" applyNumberFormat="1" applyFont="1" applyFill="1" applyBorder="1" applyAlignment="1" applyProtection="1">
      <alignment horizontal="right" vertical="center" shrinkToFit="1"/>
      <protection locked="0" hidden="1"/>
    </xf>
    <xf numFmtId="1" fontId="7" fillId="4" borderId="10" xfId="0" applyNumberFormat="1" applyFont="1" applyFill="1" applyBorder="1" applyAlignment="1" applyProtection="1">
      <alignment horizontal="right" vertical="center" shrinkToFit="1"/>
      <protection locked="0" hidden="1"/>
    </xf>
    <xf numFmtId="1" fontId="7" fillId="4" borderId="0" xfId="0" applyNumberFormat="1" applyFont="1" applyFill="1" applyBorder="1" applyAlignment="1" applyProtection="1">
      <alignment horizontal="right" vertical="center" shrinkToFit="1"/>
      <protection locked="0" hidden="1"/>
    </xf>
    <xf numFmtId="0" fontId="7" fillId="3" borderId="2" xfId="0" applyFont="1" applyFill="1" applyBorder="1" applyAlignment="1" applyProtection="1">
      <alignment vertical="center"/>
      <protection hidden="1"/>
    </xf>
    <xf numFmtId="0" fontId="4" fillId="3" borderId="2" xfId="0" applyFont="1" applyFill="1" applyBorder="1" applyAlignment="1" applyProtection="1">
      <alignment horizontal="right" vertical="center"/>
      <protection hidden="1"/>
    </xf>
    <xf numFmtId="0" fontId="9" fillId="2" borderId="0" xfId="0" applyFont="1" applyFill="1" applyBorder="1" applyProtection="1">
      <protection hidden="1"/>
    </xf>
    <xf numFmtId="0" fontId="7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10" fillId="2" borderId="0" xfId="0" applyFont="1" applyFill="1" applyBorder="1" applyProtection="1">
      <protection hidden="1"/>
    </xf>
    <xf numFmtId="0" fontId="10" fillId="3" borderId="0" xfId="0" applyFont="1" applyFill="1" applyProtection="1">
      <protection hidden="1"/>
    </xf>
    <xf numFmtId="0" fontId="10" fillId="3" borderId="2" xfId="0" applyFont="1" applyFill="1" applyBorder="1" applyProtection="1">
      <protection hidden="1"/>
    </xf>
    <xf numFmtId="1" fontId="4" fillId="3" borderId="0" xfId="0" applyNumberFormat="1" applyFont="1" applyFill="1" applyProtection="1">
      <protection hidden="1"/>
    </xf>
    <xf numFmtId="1" fontId="7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10" fillId="3" borderId="0" xfId="0" applyFont="1" applyFill="1" applyProtection="1">
      <protection locked="0"/>
    </xf>
    <xf numFmtId="0" fontId="10" fillId="3" borderId="0" xfId="0" applyFont="1" applyFill="1" applyAlignment="1" applyProtection="1">
      <alignment horizontal="center"/>
      <protection hidden="1"/>
    </xf>
    <xf numFmtId="0" fontId="7" fillId="3" borderId="30" xfId="0" applyFont="1" applyFill="1" applyBorder="1" applyProtection="1">
      <protection hidden="1"/>
    </xf>
    <xf numFmtId="1" fontId="10" fillId="3" borderId="2" xfId="0" applyNumberFormat="1" applyFont="1" applyFill="1" applyBorder="1" applyProtection="1">
      <protection hidden="1"/>
    </xf>
    <xf numFmtId="0" fontId="7" fillId="0" borderId="25" xfId="0" applyFont="1" applyFill="1" applyBorder="1" applyAlignment="1" applyProtection="1">
      <alignment horizontal="left" wrapText="1"/>
      <protection locked="0"/>
    </xf>
    <xf numFmtId="0" fontId="7" fillId="0" borderId="25" xfId="0" applyFont="1" applyFill="1" applyBorder="1" applyAlignment="1">
      <alignment wrapText="1"/>
    </xf>
    <xf numFmtId="0" fontId="7" fillId="0" borderId="2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center"/>
      <protection hidden="1"/>
    </xf>
    <xf numFmtId="0" fontId="7" fillId="3" borderId="0" xfId="0" applyFont="1" applyFill="1" applyProtection="1">
      <protection locked="0" hidden="1"/>
    </xf>
    <xf numFmtId="0" fontId="7" fillId="3" borderId="0" xfId="0" applyFont="1" applyFill="1" applyProtection="1">
      <protection locked="0"/>
    </xf>
    <xf numFmtId="0" fontId="10" fillId="3" borderId="0" xfId="0" applyFont="1" applyFill="1" applyBorder="1" applyProtection="1">
      <protection hidden="1"/>
    </xf>
    <xf numFmtId="0" fontId="7" fillId="3" borderId="8" xfId="0" applyFont="1" applyFill="1" applyBorder="1" applyAlignment="1" applyProtection="1">
      <alignment vertical="center" wrapText="1"/>
      <protection locked="0"/>
    </xf>
    <xf numFmtId="0" fontId="4" fillId="3" borderId="37" xfId="0" applyFont="1" applyFill="1" applyBorder="1" applyAlignment="1" applyProtection="1">
      <alignment vertical="center"/>
      <protection hidden="1"/>
    </xf>
    <xf numFmtId="0" fontId="7" fillId="3" borderId="29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top"/>
      <protection hidden="1"/>
    </xf>
    <xf numFmtId="0" fontId="10" fillId="3" borderId="0" xfId="0" applyFont="1" applyFill="1" applyAlignment="1" applyProtection="1">
      <alignment vertical="top"/>
      <protection hidden="1"/>
    </xf>
    <xf numFmtId="0" fontId="7" fillId="3" borderId="12" xfId="0" applyFont="1" applyFill="1" applyBorder="1" applyAlignment="1" applyProtection="1">
      <alignment vertical="top"/>
      <protection hidden="1"/>
    </xf>
    <xf numFmtId="0" fontId="4" fillId="3" borderId="12" xfId="0" applyFont="1" applyFill="1" applyBorder="1" applyAlignment="1" applyProtection="1">
      <alignment horizontal="right" vertical="top"/>
      <protection hidden="1"/>
    </xf>
    <xf numFmtId="1" fontId="4" fillId="3" borderId="26" xfId="0" applyNumberFormat="1" applyFont="1" applyFill="1" applyBorder="1" applyAlignment="1" applyProtection="1">
      <alignment horizontal="right" vertical="top" shrinkToFit="1"/>
      <protection hidden="1"/>
    </xf>
    <xf numFmtId="1" fontId="7" fillId="3" borderId="0" xfId="0" applyNumberFormat="1" applyFont="1" applyFill="1" applyBorder="1" applyAlignment="1" applyProtection="1">
      <alignment horizontal="right" vertical="top" shrinkToFit="1"/>
      <protection hidden="1"/>
    </xf>
    <xf numFmtId="1" fontId="4" fillId="3" borderId="0" xfId="0" applyNumberFormat="1" applyFont="1" applyFill="1" applyBorder="1" applyAlignment="1" applyProtection="1">
      <alignment horizontal="right" vertical="top" shrinkToFit="1"/>
      <protection hidden="1"/>
    </xf>
    <xf numFmtId="1" fontId="7" fillId="3" borderId="0" xfId="0" applyNumberFormat="1" applyFont="1" applyFill="1" applyAlignment="1" applyProtection="1">
      <alignment vertical="top"/>
      <protection hidden="1"/>
    </xf>
    <xf numFmtId="0" fontId="4" fillId="3" borderId="0" xfId="0" applyFont="1" applyFill="1" applyBorder="1" applyAlignment="1" applyProtection="1">
      <alignment vertical="top"/>
      <protection hidden="1"/>
    </xf>
    <xf numFmtId="0" fontId="7" fillId="3" borderId="0" xfId="0" applyFont="1" applyFill="1" applyAlignment="1" applyProtection="1">
      <alignment vertical="top"/>
      <protection hidden="1"/>
    </xf>
    <xf numFmtId="0" fontId="7" fillId="3" borderId="0" xfId="0" applyFont="1" applyFill="1" applyAlignment="1" applyProtection="1">
      <alignment vertical="top"/>
      <protection locked="0" hidden="1"/>
    </xf>
    <xf numFmtId="0" fontId="7" fillId="3" borderId="40" xfId="0" applyFont="1" applyFill="1" applyBorder="1" applyAlignment="1" applyProtection="1">
      <alignment vertical="center"/>
      <protection locked="0"/>
    </xf>
    <xf numFmtId="1" fontId="7" fillId="3" borderId="43" xfId="0" applyNumberFormat="1" applyFont="1" applyFill="1" applyBorder="1" applyAlignment="1" applyProtection="1">
      <alignment horizontal="right" vertical="center" shrinkToFit="1"/>
      <protection locked="0"/>
    </xf>
    <xf numFmtId="1" fontId="7" fillId="3" borderId="44" xfId="0" applyNumberFormat="1" applyFont="1" applyFill="1" applyBorder="1" applyAlignment="1" applyProtection="1">
      <alignment horizontal="right" vertical="center" shrinkToFit="1"/>
      <protection locked="0"/>
    </xf>
    <xf numFmtId="1" fontId="7" fillId="3" borderId="45" xfId="0" applyNumberFormat="1" applyFont="1" applyFill="1" applyBorder="1" applyAlignment="1" applyProtection="1">
      <alignment horizontal="right" vertical="center" shrinkToFit="1"/>
      <protection locked="0"/>
    </xf>
    <xf numFmtId="0" fontId="7" fillId="3" borderId="46" xfId="0" applyFont="1" applyFill="1" applyBorder="1" applyAlignment="1" applyProtection="1">
      <alignment vertical="center"/>
      <protection locked="0"/>
    </xf>
    <xf numFmtId="9" fontId="7" fillId="5" borderId="5" xfId="0" applyNumberFormat="1" applyFont="1" applyFill="1" applyBorder="1" applyAlignment="1" applyProtection="1">
      <alignment horizontal="center" vertical="center"/>
      <protection locked="0" hidden="1"/>
    </xf>
    <xf numFmtId="9" fontId="7" fillId="5" borderId="9" xfId="0" applyNumberFormat="1" applyFont="1" applyFill="1" applyBorder="1" applyAlignment="1" applyProtection="1">
      <alignment horizontal="center" vertical="center"/>
      <protection locked="0" hidden="1"/>
    </xf>
    <xf numFmtId="9" fontId="7" fillId="5" borderId="27" xfId="0" applyNumberFormat="1" applyFont="1" applyFill="1" applyBorder="1" applyAlignment="1" applyProtection="1">
      <alignment horizontal="center" vertical="center"/>
      <protection locked="0" hidden="1"/>
    </xf>
    <xf numFmtId="9" fontId="7" fillId="5" borderId="38" xfId="0" applyNumberFormat="1" applyFont="1" applyFill="1" applyBorder="1" applyAlignment="1" applyProtection="1">
      <alignment horizontal="center" vertical="center"/>
      <protection locked="0" hidden="1"/>
    </xf>
    <xf numFmtId="9" fontId="7" fillId="5" borderId="39" xfId="0" applyNumberFormat="1" applyFont="1" applyFill="1" applyBorder="1" applyAlignment="1" applyProtection="1">
      <alignment horizontal="center" vertical="center"/>
      <protection locked="0" hidden="1"/>
    </xf>
    <xf numFmtId="9" fontId="7" fillId="5" borderId="14" xfId="0" applyNumberFormat="1" applyFont="1" applyFill="1" applyBorder="1" applyAlignment="1" applyProtection="1">
      <alignment horizontal="center" vertical="center"/>
      <protection locked="0" hidden="1"/>
    </xf>
    <xf numFmtId="0" fontId="4" fillId="3" borderId="26" xfId="0" applyFont="1" applyFill="1" applyBorder="1" applyAlignment="1" applyProtection="1">
      <alignment horizontal="right" vertical="top"/>
      <protection hidden="1"/>
    </xf>
    <xf numFmtId="0" fontId="4" fillId="3" borderId="33" xfId="0" applyFont="1" applyFill="1" applyBorder="1" applyAlignment="1" applyProtection="1">
      <alignment horizontal="left" vertical="center"/>
      <protection locked="0"/>
    </xf>
    <xf numFmtId="0" fontId="4" fillId="3" borderId="34" xfId="0" applyFont="1" applyFill="1" applyBorder="1" applyAlignment="1" applyProtection="1">
      <alignment horizontal="left" vertical="center"/>
      <protection locked="0"/>
    </xf>
    <xf numFmtId="0" fontId="4" fillId="3" borderId="35" xfId="0" applyFont="1" applyFill="1" applyBorder="1" applyAlignment="1" applyProtection="1">
      <alignment horizontal="left" vertical="center"/>
      <protection locked="0"/>
    </xf>
    <xf numFmtId="0" fontId="5" fillId="3" borderId="36" xfId="0" applyFont="1" applyFill="1" applyBorder="1" applyAlignment="1" applyProtection="1">
      <alignment horizontal="center" vertical="top"/>
      <protection hidden="1"/>
    </xf>
    <xf numFmtId="0" fontId="7" fillId="3" borderId="41" xfId="0" applyFont="1" applyFill="1" applyBorder="1" applyAlignment="1" applyProtection="1">
      <alignment horizontal="left" vertical="center"/>
      <protection locked="0"/>
    </xf>
    <xf numFmtId="0" fontId="7" fillId="3" borderId="32" xfId="0" applyFont="1" applyFill="1" applyBorder="1" applyAlignment="1" applyProtection="1">
      <alignment horizontal="left" vertical="center"/>
      <protection locked="0"/>
    </xf>
    <xf numFmtId="0" fontId="7" fillId="3" borderId="42" xfId="0" applyFont="1" applyFill="1" applyBorder="1" applyAlignment="1" applyProtection="1">
      <alignment horizontal="left" vertical="center"/>
      <protection locked="0"/>
    </xf>
    <xf numFmtId="0" fontId="7" fillId="3" borderId="31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4"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31" fmlaLink="$AB$80" fmlaRange="$AC$56:$AC$67" noThreeD="1" sel="1" val="0"/>
</file>

<file path=xl/ctrlProps/ctrlProp2.xml><?xml version="1.0" encoding="utf-8"?>
<formControlPr xmlns="http://schemas.microsoft.com/office/spreadsheetml/2009/9/main" objectType="Drop" dropStyle="combo" dx="31" fmlaLink="$AB$80" fmlaRange="$AC$56:$AC$67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449580</xdr:colOff>
          <xdr:row>5</xdr:row>
          <xdr:rowOff>68580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449580</xdr:colOff>
          <xdr:row>5</xdr:row>
          <xdr:rowOff>68580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201"/>
  <sheetViews>
    <sheetView topLeftCell="A61" zoomScaleNormal="100" zoomScaleSheetLayoutView="85" workbookViewId="0">
      <selection activeCell="F5" sqref="F5"/>
    </sheetView>
  </sheetViews>
  <sheetFormatPr defaultColWidth="0" defaultRowHeight="0" customHeight="1" zeroHeight="1" x14ac:dyDescent="0.25"/>
  <cols>
    <col min="1" max="1" width="1.21875" style="80" customWidth="1"/>
    <col min="2" max="2" width="1.21875" style="82" customWidth="1"/>
    <col min="3" max="3" width="1.5546875" style="82" customWidth="1"/>
    <col min="4" max="4" width="46.21875" style="82" customWidth="1"/>
    <col min="5" max="5" width="6.44140625" style="82" customWidth="1"/>
    <col min="6" max="17" width="8.21875" style="82" customWidth="1"/>
    <col min="18" max="18" width="1.77734375" style="97" customWidth="1"/>
    <col min="19" max="19" width="10.21875" style="82" customWidth="1"/>
    <col min="20" max="20" width="1.77734375" style="82" customWidth="1"/>
    <col min="21" max="21" width="0.77734375" style="80" customWidth="1"/>
    <col min="22" max="22" width="5.77734375" style="97" hidden="1" customWidth="1"/>
    <col min="23" max="23" width="5.21875" style="97" hidden="1" customWidth="1"/>
    <col min="24" max="24" width="9.21875" style="82" hidden="1" customWidth="1"/>
    <col min="25" max="25" width="8.5546875" style="82" hidden="1" customWidth="1"/>
    <col min="26" max="26" width="9.21875" style="82" hidden="1" customWidth="1"/>
    <col min="27" max="27" width="2.5546875" style="82" hidden="1" customWidth="1"/>
    <col min="28" max="29" width="9.21875" style="82" hidden="1" customWidth="1"/>
    <col min="30" max="30" width="17.5546875" style="82" hidden="1" customWidth="1"/>
    <col min="31" max="109" width="9.21875" style="82" hidden="1" customWidth="1"/>
    <col min="110" max="16384" width="8.77734375" style="82" hidden="1"/>
  </cols>
  <sheetData>
    <row r="1" spans="3:39" s="80" customFormat="1" ht="5.25" customHeight="1" x14ac:dyDescent="0.25">
      <c r="R1" s="81"/>
      <c r="V1" s="81"/>
      <c r="W1" s="81"/>
      <c r="Z1" s="80">
        <v>1</v>
      </c>
      <c r="AB1" s="80">
        <v>1</v>
      </c>
    </row>
    <row r="2" spans="3:39" ht="17.399999999999999" x14ac:dyDescent="0.25">
      <c r="C2" s="1"/>
      <c r="D2" s="2"/>
      <c r="F2" s="3"/>
      <c r="G2" s="4"/>
      <c r="H2" s="4"/>
      <c r="I2" s="4"/>
      <c r="J2" s="1"/>
      <c r="K2" s="1"/>
      <c r="L2" s="1"/>
      <c r="M2" s="1"/>
      <c r="N2" s="5"/>
      <c r="O2" s="2"/>
      <c r="P2" s="2"/>
      <c r="Q2" s="3"/>
      <c r="R2" s="2"/>
      <c r="S2" s="6" t="s">
        <v>0</v>
      </c>
      <c r="T2" s="7"/>
      <c r="V2" s="8">
        <v>2</v>
      </c>
      <c r="W2" s="2"/>
      <c r="AB2" s="7">
        <v>1</v>
      </c>
      <c r="AC2" s="7" t="s">
        <v>1</v>
      </c>
      <c r="AD2" s="7">
        <v>1</v>
      </c>
      <c r="AE2" s="7" t="str">
        <f>"A"&amp;AM54</f>
        <v>A7</v>
      </c>
      <c r="AL2" s="82">
        <v>1</v>
      </c>
      <c r="AM2" s="82">
        <v>7</v>
      </c>
    </row>
    <row r="3" spans="3:39" ht="15.6" x14ac:dyDescent="0.25">
      <c r="C3" s="124"/>
      <c r="D3" s="125"/>
      <c r="E3" s="2"/>
      <c r="F3" s="124"/>
      <c r="G3" s="126"/>
      <c r="H3" s="125"/>
      <c r="I3" s="2"/>
      <c r="L3" s="2"/>
      <c r="M3" s="2"/>
      <c r="N3" s="2"/>
      <c r="O3" s="9"/>
      <c r="P3" s="10"/>
      <c r="Q3" s="2"/>
      <c r="R3" s="2"/>
      <c r="S3" s="4"/>
      <c r="T3" s="7"/>
      <c r="V3" s="8">
        <v>1</v>
      </c>
      <c r="W3" s="2"/>
      <c r="AB3" s="7"/>
      <c r="AC3" s="78" t="s">
        <v>2</v>
      </c>
      <c r="AD3" s="7"/>
      <c r="AE3" s="7"/>
    </row>
    <row r="4" spans="3:39" ht="9.75" customHeight="1" x14ac:dyDescent="0.25">
      <c r="C4" s="1"/>
      <c r="D4" s="11" t="s">
        <v>3</v>
      </c>
      <c r="F4" s="127" t="s">
        <v>73</v>
      </c>
      <c r="G4" s="127"/>
      <c r="H4" s="127"/>
      <c r="I4" s="4"/>
      <c r="J4" s="1"/>
      <c r="K4" s="1"/>
      <c r="L4" s="1"/>
      <c r="M4" s="1"/>
      <c r="N4" s="5"/>
      <c r="O4" s="2"/>
      <c r="P4" s="2"/>
      <c r="Q4" s="3"/>
      <c r="R4" s="2"/>
      <c r="S4" s="2"/>
      <c r="T4" s="7"/>
      <c r="V4" s="8"/>
      <c r="W4" s="2"/>
      <c r="AB4" s="7"/>
      <c r="AC4" s="7"/>
      <c r="AD4" s="7"/>
      <c r="AE4" s="7"/>
    </row>
    <row r="5" spans="3:39" ht="20.25" customHeight="1" thickBot="1" x14ac:dyDescent="0.3">
      <c r="C5" s="12" t="s">
        <v>4</v>
      </c>
      <c r="D5" s="13"/>
      <c r="E5" s="83"/>
      <c r="F5" s="14"/>
      <c r="G5" s="15"/>
      <c r="H5" s="15"/>
      <c r="I5" s="15"/>
      <c r="J5" s="16"/>
      <c r="K5" s="16"/>
      <c r="L5" s="13"/>
      <c r="M5" s="15"/>
      <c r="N5" s="13"/>
      <c r="O5" s="15"/>
      <c r="P5" s="13"/>
      <c r="Q5" s="17"/>
      <c r="R5" s="14"/>
      <c r="S5" s="13"/>
      <c r="T5" s="7"/>
      <c r="V5" s="2"/>
      <c r="W5" s="2"/>
      <c r="AB5" s="7"/>
      <c r="AD5" s="7"/>
      <c r="AE5" s="7"/>
    </row>
    <row r="6" spans="3:39" ht="17.25" customHeight="1" thickTop="1" x14ac:dyDescent="0.25">
      <c r="D6" s="18"/>
      <c r="E6" s="9" t="s">
        <v>5</v>
      </c>
      <c r="F6" s="19" t="str">
        <f>AE56</f>
        <v>jan</v>
      </c>
      <c r="G6" s="19" t="str">
        <f>AE57</f>
        <v>feb</v>
      </c>
      <c r="H6" s="19" t="str">
        <f>AE58</f>
        <v>mar</v>
      </c>
      <c r="I6" s="19" t="str">
        <f>AE59</f>
        <v>apr</v>
      </c>
      <c r="J6" s="19" t="str">
        <f>AE60</f>
        <v>mai</v>
      </c>
      <c r="K6" s="19" t="str">
        <f>AE61</f>
        <v>jūn</v>
      </c>
      <c r="L6" s="19" t="str">
        <f>AE62</f>
        <v>jūl</v>
      </c>
      <c r="M6" s="19" t="str">
        <f>AE63</f>
        <v>aug</v>
      </c>
      <c r="N6" s="19" t="str">
        <f>AE64</f>
        <v>sep</v>
      </c>
      <c r="O6" s="19" t="str">
        <f>AE65</f>
        <v>okt</v>
      </c>
      <c r="P6" s="19" t="str">
        <f>AE66</f>
        <v>nov</v>
      </c>
      <c r="Q6" s="19" t="str">
        <f>AE67</f>
        <v>dec</v>
      </c>
      <c r="R6" s="19"/>
      <c r="S6" s="20" t="s">
        <v>6</v>
      </c>
      <c r="T6" s="78"/>
      <c r="V6" s="21"/>
      <c r="W6" s="22"/>
      <c r="AB6" s="78"/>
      <c r="AD6" s="78" t="s">
        <v>7</v>
      </c>
      <c r="AE6" s="78"/>
      <c r="AL6" s="82">
        <v>2</v>
      </c>
      <c r="AM6" s="82">
        <v>8</v>
      </c>
    </row>
    <row r="7" spans="3:39" ht="11.25" customHeight="1" x14ac:dyDescent="0.25">
      <c r="C7" s="23"/>
      <c r="D7" s="24"/>
      <c r="E7" s="9" t="s">
        <v>8</v>
      </c>
      <c r="F7" s="25">
        <v>0</v>
      </c>
      <c r="G7" s="26">
        <f>F84</f>
        <v>0</v>
      </c>
      <c r="H7" s="26">
        <f t="shared" ref="H7:Q7" si="0">G84</f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>
        <f t="shared" si="0"/>
        <v>0</v>
      </c>
      <c r="R7" s="26"/>
      <c r="S7" s="26"/>
      <c r="T7" s="84"/>
      <c r="V7" s="27"/>
      <c r="W7" s="28"/>
      <c r="AB7" s="79"/>
      <c r="AC7" s="79"/>
      <c r="AD7" s="79"/>
      <c r="AE7" s="79"/>
      <c r="AL7" s="82">
        <v>3</v>
      </c>
      <c r="AM7" s="82">
        <v>9</v>
      </c>
    </row>
    <row r="8" spans="3:39" ht="13.8" x14ac:dyDescent="0.25">
      <c r="D8" s="29"/>
      <c r="E8" s="30" t="s">
        <v>9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2"/>
      <c r="S8" s="26"/>
      <c r="T8" s="85"/>
      <c r="V8" s="27"/>
      <c r="W8" s="28"/>
      <c r="AB8" s="78"/>
      <c r="AC8" s="78"/>
      <c r="AD8" s="78"/>
      <c r="AE8" s="78"/>
      <c r="AL8" s="82">
        <v>4</v>
      </c>
      <c r="AM8" s="82">
        <v>10</v>
      </c>
    </row>
    <row r="9" spans="3:39" ht="11.25" customHeight="1" x14ac:dyDescent="0.25">
      <c r="D9" s="33" t="s">
        <v>10</v>
      </c>
      <c r="E9" s="117">
        <v>0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36"/>
      <c r="S9" s="26">
        <f>SUM(F9:Q9)</f>
        <v>0</v>
      </c>
      <c r="T9" s="85"/>
      <c r="V9" s="37"/>
      <c r="W9" s="38"/>
      <c r="X9" s="86"/>
      <c r="AB9" s="78"/>
      <c r="AC9" s="78"/>
      <c r="AD9" s="78"/>
      <c r="AE9" s="78"/>
      <c r="AL9" s="82">
        <v>5</v>
      </c>
      <c r="AM9" s="82">
        <v>11</v>
      </c>
    </row>
    <row r="10" spans="3:39" ht="11.25" customHeight="1" x14ac:dyDescent="0.25">
      <c r="D10" s="39" t="s">
        <v>11</v>
      </c>
      <c r="E10" s="118">
        <v>0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1"/>
      <c r="R10" s="36"/>
      <c r="S10" s="26">
        <f t="shared" ref="S10:S78" si="1">SUM(F10:Q10)</f>
        <v>0</v>
      </c>
      <c r="T10" s="85"/>
      <c r="V10" s="37"/>
      <c r="W10" s="38"/>
      <c r="AL10" s="82">
        <v>6</v>
      </c>
      <c r="AM10" s="82">
        <v>12</v>
      </c>
    </row>
    <row r="11" spans="3:39" ht="13.8" x14ac:dyDescent="0.25">
      <c r="D11" s="37"/>
      <c r="E11" s="9" t="s">
        <v>6</v>
      </c>
      <c r="F11" s="42">
        <f>SUM(F9:F10)</f>
        <v>0</v>
      </c>
      <c r="G11" s="42">
        <f t="shared" ref="G11:P11" si="2">SUM(G9:G10)</f>
        <v>0</v>
      </c>
      <c r="H11" s="42">
        <f t="shared" si="2"/>
        <v>0</v>
      </c>
      <c r="I11" s="42">
        <f t="shared" si="2"/>
        <v>0</v>
      </c>
      <c r="J11" s="42">
        <f t="shared" si="2"/>
        <v>0</v>
      </c>
      <c r="K11" s="42">
        <f t="shared" si="2"/>
        <v>0</v>
      </c>
      <c r="L11" s="42">
        <f t="shared" si="2"/>
        <v>0</v>
      </c>
      <c r="M11" s="42">
        <f t="shared" si="2"/>
        <v>0</v>
      </c>
      <c r="N11" s="42">
        <f t="shared" si="2"/>
        <v>0</v>
      </c>
      <c r="O11" s="42">
        <f t="shared" si="2"/>
        <v>0</v>
      </c>
      <c r="P11" s="42">
        <f t="shared" si="2"/>
        <v>0</v>
      </c>
      <c r="Q11" s="42">
        <f>SUM(Q9:Q10)</f>
        <v>0</v>
      </c>
      <c r="R11" s="36"/>
      <c r="S11" s="26"/>
      <c r="T11" s="85"/>
      <c r="V11" s="37"/>
      <c r="W11" s="37"/>
    </row>
    <row r="12" spans="3:39" ht="11.25" customHeight="1" x14ac:dyDescent="0.25">
      <c r="D12" s="43" t="s">
        <v>12</v>
      </c>
      <c r="E12" s="44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36"/>
      <c r="S12" s="26"/>
      <c r="T12" s="85"/>
      <c r="V12" s="37"/>
      <c r="W12" s="37"/>
    </row>
    <row r="13" spans="3:39" ht="11.25" customHeight="1" x14ac:dyDescent="0.25">
      <c r="D13" s="46" t="s">
        <v>66</v>
      </c>
      <c r="E13" s="118">
        <v>0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1"/>
      <c r="R13" s="36"/>
      <c r="S13" s="26">
        <f t="shared" si="1"/>
        <v>0</v>
      </c>
      <c r="T13" s="85"/>
      <c r="V13" s="37"/>
      <c r="W13" s="38"/>
      <c r="AL13" s="82">
        <v>7</v>
      </c>
      <c r="AM13" s="82">
        <v>13</v>
      </c>
    </row>
    <row r="14" spans="3:39" ht="11.25" customHeight="1" x14ac:dyDescent="0.25">
      <c r="D14" s="46" t="s">
        <v>62</v>
      </c>
      <c r="E14" s="118">
        <v>0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1"/>
      <c r="R14" s="36"/>
      <c r="S14" s="26">
        <f t="shared" si="1"/>
        <v>0</v>
      </c>
      <c r="T14" s="85"/>
      <c r="V14" s="37"/>
      <c r="W14" s="38"/>
      <c r="AL14" s="82">
        <v>8</v>
      </c>
      <c r="AM14" s="82">
        <v>14</v>
      </c>
    </row>
    <row r="15" spans="3:39" ht="11.25" customHeight="1" x14ac:dyDescent="0.25">
      <c r="D15" s="46"/>
      <c r="E15" s="118">
        <v>0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1"/>
      <c r="R15" s="36"/>
      <c r="S15" s="26">
        <f>SUM(F15:Q15)</f>
        <v>0</v>
      </c>
      <c r="T15" s="85"/>
      <c r="V15" s="37"/>
      <c r="W15" s="38"/>
      <c r="AL15" s="82">
        <v>9</v>
      </c>
      <c r="AM15" s="82">
        <v>15</v>
      </c>
    </row>
    <row r="16" spans="3:39" ht="11.25" customHeight="1" x14ac:dyDescent="0.25">
      <c r="D16" s="46"/>
      <c r="E16" s="118">
        <v>0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1"/>
      <c r="R16" s="36"/>
      <c r="S16" s="26">
        <f t="shared" si="1"/>
        <v>0</v>
      </c>
      <c r="T16" s="85"/>
      <c r="V16" s="37"/>
      <c r="W16" s="38"/>
      <c r="AL16" s="82">
        <v>10</v>
      </c>
      <c r="AM16" s="82">
        <v>16</v>
      </c>
    </row>
    <row r="17" spans="4:39" ht="11.25" customHeight="1" x14ac:dyDescent="0.25">
      <c r="D17" s="46"/>
      <c r="E17" s="118">
        <v>0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1"/>
      <c r="R17" s="36"/>
      <c r="S17" s="26">
        <f t="shared" si="1"/>
        <v>0</v>
      </c>
      <c r="T17" s="85"/>
      <c r="V17" s="37"/>
      <c r="W17" s="38"/>
      <c r="AL17" s="82">
        <v>11</v>
      </c>
      <c r="AM17" s="82">
        <v>17</v>
      </c>
    </row>
    <row r="18" spans="4:39" ht="11.25" customHeight="1" x14ac:dyDescent="0.25">
      <c r="D18" s="46"/>
      <c r="E18" s="118">
        <v>0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1"/>
      <c r="R18" s="36"/>
      <c r="S18" s="26">
        <f t="shared" si="1"/>
        <v>0</v>
      </c>
      <c r="T18" s="85"/>
      <c r="V18" s="37"/>
      <c r="W18" s="38"/>
      <c r="AL18" s="82">
        <v>12</v>
      </c>
      <c r="AM18" s="82">
        <v>22</v>
      </c>
    </row>
    <row r="19" spans="4:39" ht="11.25" customHeight="1" x14ac:dyDescent="0.25">
      <c r="D19" s="46"/>
      <c r="E19" s="118">
        <v>0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1"/>
      <c r="R19" s="36"/>
      <c r="S19" s="26">
        <f t="shared" si="1"/>
        <v>0</v>
      </c>
      <c r="T19" s="85"/>
      <c r="V19" s="37"/>
      <c r="W19" s="38"/>
      <c r="AL19" s="82">
        <v>13</v>
      </c>
      <c r="AM19" s="82">
        <v>23</v>
      </c>
    </row>
    <row r="20" spans="4:39" ht="11.25" customHeight="1" x14ac:dyDescent="0.25">
      <c r="D20" s="46"/>
      <c r="E20" s="118">
        <v>0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1"/>
      <c r="R20" s="36"/>
      <c r="S20" s="26">
        <f t="shared" si="1"/>
        <v>0</v>
      </c>
      <c r="T20" s="85"/>
      <c r="V20" s="37"/>
      <c r="W20" s="38"/>
      <c r="AL20" s="82">
        <v>14</v>
      </c>
      <c r="AM20" s="82">
        <v>28</v>
      </c>
    </row>
    <row r="21" spans="4:39" ht="11.25" customHeight="1" x14ac:dyDescent="0.25">
      <c r="D21" s="46"/>
      <c r="E21" s="118">
        <v>0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1"/>
      <c r="R21" s="36"/>
      <c r="S21" s="26">
        <f t="shared" si="1"/>
        <v>0</v>
      </c>
      <c r="T21" s="85"/>
      <c r="V21" s="37"/>
      <c r="W21" s="38"/>
      <c r="AL21" s="82">
        <v>15</v>
      </c>
      <c r="AM21" s="82">
        <v>29</v>
      </c>
    </row>
    <row r="22" spans="4:39" ht="11.25" customHeight="1" x14ac:dyDescent="0.25">
      <c r="D22" s="46"/>
      <c r="E22" s="118">
        <v>0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1"/>
      <c r="R22" s="36"/>
      <c r="S22" s="26">
        <f t="shared" si="1"/>
        <v>0</v>
      </c>
      <c r="T22" s="85"/>
      <c r="V22" s="37"/>
      <c r="W22" s="38"/>
      <c r="AL22" s="82">
        <v>16</v>
      </c>
      <c r="AM22" s="82">
        <v>30</v>
      </c>
    </row>
    <row r="23" spans="4:39" ht="11.25" customHeight="1" x14ac:dyDescent="0.25">
      <c r="D23" s="46"/>
      <c r="E23" s="118">
        <v>0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1"/>
      <c r="R23" s="36"/>
      <c r="S23" s="26">
        <f t="shared" si="1"/>
        <v>0</v>
      </c>
      <c r="T23" s="85"/>
      <c r="V23" s="37"/>
      <c r="W23" s="38"/>
      <c r="AL23" s="82">
        <v>17</v>
      </c>
      <c r="AM23" s="82">
        <v>31</v>
      </c>
    </row>
    <row r="24" spans="4:39" ht="13.8" x14ac:dyDescent="0.25">
      <c r="D24" s="47"/>
      <c r="E24" s="9" t="s">
        <v>6</v>
      </c>
      <c r="F24" s="26">
        <f>SUM(F13:F23)</f>
        <v>0</v>
      </c>
      <c r="G24" s="26">
        <f t="shared" ref="G24:P24" si="3">SUM(G13:G23)</f>
        <v>0</v>
      </c>
      <c r="H24" s="26">
        <f t="shared" si="3"/>
        <v>0</v>
      </c>
      <c r="I24" s="26">
        <f t="shared" si="3"/>
        <v>0</v>
      </c>
      <c r="J24" s="26">
        <f t="shared" si="3"/>
        <v>0</v>
      </c>
      <c r="K24" s="26">
        <f t="shared" si="3"/>
        <v>0</v>
      </c>
      <c r="L24" s="26">
        <f t="shared" si="3"/>
        <v>0</v>
      </c>
      <c r="M24" s="26">
        <f t="shared" si="3"/>
        <v>0</v>
      </c>
      <c r="N24" s="26">
        <f t="shared" si="3"/>
        <v>0</v>
      </c>
      <c r="O24" s="26">
        <f t="shared" si="3"/>
        <v>0</v>
      </c>
      <c r="P24" s="26">
        <f t="shared" si="3"/>
        <v>0</v>
      </c>
      <c r="Q24" s="26">
        <f>SUM(Q13:Q23)</f>
        <v>0</v>
      </c>
      <c r="R24" s="26"/>
      <c r="S24" s="26">
        <f>SUM(S13:S23)</f>
        <v>0</v>
      </c>
      <c r="T24" s="85"/>
      <c r="V24" s="37"/>
      <c r="W24" s="37"/>
      <c r="AD24" s="87">
        <v>2</v>
      </c>
      <c r="AE24" s="87">
        <f>AD24-1</f>
        <v>1</v>
      </c>
      <c r="AF24" s="87"/>
      <c r="AG24" s="87">
        <v>2</v>
      </c>
      <c r="AH24" s="87">
        <f>AG24-1</f>
        <v>1</v>
      </c>
      <c r="AL24" s="82">
        <v>18</v>
      </c>
      <c r="AM24" s="82">
        <v>32</v>
      </c>
    </row>
    <row r="25" spans="4:39" ht="13.8" x14ac:dyDescent="0.25">
      <c r="D25" s="10" t="s">
        <v>13</v>
      </c>
      <c r="E25" s="9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85"/>
      <c r="V25" s="37"/>
      <c r="W25" s="37"/>
      <c r="AD25" s="87"/>
      <c r="AE25" s="87"/>
      <c r="AF25" s="87"/>
      <c r="AG25" s="87"/>
      <c r="AH25" s="87"/>
    </row>
    <row r="26" spans="4:39" ht="11.25" customHeight="1" x14ac:dyDescent="0.25">
      <c r="D26" s="39" t="s">
        <v>14</v>
      </c>
      <c r="E26" s="118">
        <v>0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6"/>
      <c r="S26" s="26">
        <f>SUM(F26:Q26)</f>
        <v>0</v>
      </c>
      <c r="T26" s="85"/>
      <c r="V26" s="37"/>
      <c r="W26" s="38"/>
      <c r="AC26" s="88" t="s">
        <v>15</v>
      </c>
      <c r="AD26" s="88"/>
      <c r="AE26" s="88"/>
      <c r="AF26" s="88" t="s">
        <v>16</v>
      </c>
      <c r="AG26" s="88"/>
      <c r="AH26" s="88"/>
      <c r="AL26" s="82">
        <v>19</v>
      </c>
      <c r="AM26" s="82">
        <v>33</v>
      </c>
    </row>
    <row r="27" spans="4:39" ht="11.25" customHeight="1" x14ac:dyDescent="0.25">
      <c r="D27" s="39" t="s">
        <v>61</v>
      </c>
      <c r="E27" s="118">
        <v>0</v>
      </c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9"/>
      <c r="R27" s="50"/>
      <c r="S27" s="26">
        <f>SUM(F27:Q27)</f>
        <v>0</v>
      </c>
      <c r="T27" s="85"/>
      <c r="V27" s="37"/>
      <c r="W27" s="38"/>
      <c r="AB27" s="78">
        <v>1</v>
      </c>
      <c r="AC27" s="89">
        <f>IF(AE24&gt;=$AB$27,0,$AB$27)</f>
        <v>0</v>
      </c>
      <c r="AD27" s="89">
        <f>IF(AC27=0,0,LOOKUP(AC27,$AB$27:$AB$52,#REF!))</f>
        <v>0</v>
      </c>
      <c r="AE27" s="89">
        <f>IF(AC27=0,0,LOOKUP(AC27,$AB$27:$AB$52,#REF!))</f>
        <v>0</v>
      </c>
      <c r="AF27" s="89">
        <f>IF($AH$24&gt;=AB27,0,AB27)</f>
        <v>0</v>
      </c>
      <c r="AG27" s="82">
        <f>IF($AF$27=0,0,LOOKUP($AF$27,$AB$27:$AB$52,#REF!))</f>
        <v>0</v>
      </c>
      <c r="AH27" s="82">
        <f>IF(AF27=0,0,LOOKUP(AF27,$AB$27:$AB$52,#REF!))</f>
        <v>0</v>
      </c>
      <c r="AL27" s="82">
        <v>20</v>
      </c>
      <c r="AM27" s="82">
        <v>34</v>
      </c>
    </row>
    <row r="28" spans="4:39" ht="20.25" customHeight="1" x14ac:dyDescent="0.25">
      <c r="D28" s="98" t="s">
        <v>63</v>
      </c>
      <c r="E28" s="118">
        <v>0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6"/>
      <c r="S28" s="26">
        <f t="shared" si="1"/>
        <v>0</v>
      </c>
      <c r="T28" s="85"/>
      <c r="V28" s="37"/>
      <c r="W28" s="38"/>
      <c r="AB28" s="78">
        <v>2</v>
      </c>
      <c r="AC28" s="89">
        <f t="shared" ref="AC28:AC52" si="4">IF($AE$24&gt;=AB28,0,AC27+1)</f>
        <v>1</v>
      </c>
      <c r="AD28" s="89" t="e">
        <f>IF(AC28=0,0,LOOKUP(AC28,$AB$27:$AB$52,#REF!))</f>
        <v>#REF!</v>
      </c>
      <c r="AE28" s="89" t="e">
        <f>IF(AC28=0,0,LOOKUP(AC28,$AB$27:$AB$52,#REF!))</f>
        <v>#REF!</v>
      </c>
      <c r="AF28" s="89">
        <f t="shared" ref="AF28:AF52" si="5">IF($AH$24&gt;=AB28,0,AF27+1)</f>
        <v>1</v>
      </c>
      <c r="AG28" s="82" t="e">
        <f>IF(AF28=0,0,LOOKUP(AF28,$AB$27:$AB$52,#REF!))</f>
        <v>#REF!</v>
      </c>
      <c r="AH28" s="82" t="e">
        <f>IF(AF28=0,0,LOOKUP(AF28,$AB$27:$AB$52,#REF!))</f>
        <v>#REF!</v>
      </c>
      <c r="AL28" s="82">
        <v>21</v>
      </c>
      <c r="AM28" s="82">
        <v>35</v>
      </c>
    </row>
    <row r="29" spans="4:39" ht="11.25" customHeight="1" x14ac:dyDescent="0.25">
      <c r="D29" s="46" t="s">
        <v>56</v>
      </c>
      <c r="E29" s="118">
        <v>0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1"/>
      <c r="R29" s="36"/>
      <c r="S29" s="26">
        <f t="shared" si="1"/>
        <v>0</v>
      </c>
      <c r="T29" s="85"/>
      <c r="V29" s="37"/>
      <c r="W29" s="38"/>
      <c r="AB29" s="78">
        <v>3</v>
      </c>
      <c r="AC29" s="89">
        <f t="shared" si="4"/>
        <v>2</v>
      </c>
      <c r="AD29" s="89" t="e">
        <f>IF(AC29=0,0,LOOKUP(AC29,$AB$27:$AB$52,#REF!))</f>
        <v>#REF!</v>
      </c>
      <c r="AE29" s="89" t="e">
        <f>IF(AC29=0,0,LOOKUP(AC29,$AB$27:$AB$52,#REF!))</f>
        <v>#REF!</v>
      </c>
      <c r="AF29" s="89">
        <f t="shared" si="5"/>
        <v>2</v>
      </c>
      <c r="AG29" s="82" t="e">
        <f>IF(AF29=0,0,LOOKUP(AF29,$AB$27:$AB$52,#REF!))</f>
        <v>#REF!</v>
      </c>
      <c r="AH29" s="82" t="e">
        <f>IF(AF29=0,0,LOOKUP(AF29,$AB$27:$AB$52,#REF!))</f>
        <v>#REF!</v>
      </c>
      <c r="AL29" s="82">
        <v>22</v>
      </c>
      <c r="AM29" s="82">
        <v>36</v>
      </c>
    </row>
    <row r="30" spans="4:39" ht="11.25" customHeight="1" x14ac:dyDescent="0.25">
      <c r="D30" s="51"/>
      <c r="E30" s="118">
        <v>0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3"/>
      <c r="R30" s="36"/>
      <c r="S30" s="26">
        <f t="shared" si="1"/>
        <v>0</v>
      </c>
      <c r="T30" s="85"/>
      <c r="V30" s="37"/>
      <c r="W30" s="38"/>
      <c r="AB30" s="78">
        <v>4</v>
      </c>
      <c r="AC30" s="89">
        <f t="shared" si="4"/>
        <v>3</v>
      </c>
      <c r="AD30" s="89" t="e">
        <f>IF(AC30=0,0,LOOKUP(AC30,$AB$27:$AB$52,#REF!))</f>
        <v>#REF!</v>
      </c>
      <c r="AE30" s="89" t="e">
        <f>IF(AC30=0,0,LOOKUP(AC30,$AB$27:$AB$52,#REF!))</f>
        <v>#REF!</v>
      </c>
      <c r="AF30" s="89">
        <f t="shared" si="5"/>
        <v>3</v>
      </c>
      <c r="AG30" s="82" t="e">
        <f>IF(AF30=0,0,LOOKUP(AF30,$AB$27:$AB$52,#REF!))</f>
        <v>#REF!</v>
      </c>
      <c r="AH30" s="82" t="e">
        <f>IF(AF30=0,0,LOOKUP(AF30,$AB$27:$AB$52,#REF!))</f>
        <v>#REF!</v>
      </c>
      <c r="AL30" s="82">
        <v>23</v>
      </c>
      <c r="AM30" s="82">
        <v>37</v>
      </c>
    </row>
    <row r="31" spans="4:39" ht="10.5" customHeight="1" x14ac:dyDescent="0.25">
      <c r="D31" s="54"/>
      <c r="E31" s="55" t="s">
        <v>17</v>
      </c>
      <c r="F31" s="56">
        <f t="shared" ref="F31:Q31" si="6">(F9*$E$9)+(F10*$E$10)+(F13*$E$13)+(F14*$E$14)+(F15*$E$15)+(F16*$E$16)+(F17*$E$17)+(F18*$E$18)+(F19*$E$19)+(F20*$E$20)+(F21*$E$21)+(F22*$E$22)+(F23*$E$23)+(F26*$E$26)+(F27*$E$27)+(F28*$E$28)+(F29*$E$29)+(F30*$E$30)</f>
        <v>0</v>
      </c>
      <c r="G31" s="56">
        <f>(G9*$E$9)+(G10*$E$10)+(G13*$E$13)+(G14*$E$14)+(G15*$E$15)+(G16*$E$16)+(G17*$E$17)+(G18*$E$18)+(G19*$E$19)+(G20*$E$20)+(G21*$E$21)+(G22*$E$22)+(G23*$E$23)+(G26*$E$26)+(G27*$E$27)+(G28*$E$28)+(G29*$E$29)+(G30*$E$30)</f>
        <v>0</v>
      </c>
      <c r="H31" s="56">
        <f t="shared" si="6"/>
        <v>0</v>
      </c>
      <c r="I31" s="56">
        <f t="shared" si="6"/>
        <v>0</v>
      </c>
      <c r="J31" s="56">
        <f t="shared" si="6"/>
        <v>0</v>
      </c>
      <c r="K31" s="56">
        <f t="shared" si="6"/>
        <v>0</v>
      </c>
      <c r="L31" s="56">
        <f t="shared" si="6"/>
        <v>0</v>
      </c>
      <c r="M31" s="56">
        <f t="shared" si="6"/>
        <v>0</v>
      </c>
      <c r="N31" s="56">
        <f t="shared" si="6"/>
        <v>0</v>
      </c>
      <c r="O31" s="56">
        <f t="shared" si="6"/>
        <v>0</v>
      </c>
      <c r="P31" s="56">
        <f t="shared" si="6"/>
        <v>0</v>
      </c>
      <c r="Q31" s="56">
        <f t="shared" si="6"/>
        <v>0</v>
      </c>
      <c r="R31" s="32"/>
      <c r="S31" s="26">
        <f>(S9*$E$9)+(S10*$E$10)+(S13*$E$13)+(S14*$E$14)+(S15*$E$15)+(S16*$E$16)+(S17*$E$17)+(S18*$E$18)+(S19*$E$19)+(S20*$E$20)+(S21*$E$21)+(S22*$E$22)+(S23*$E$23)+(S26*$E$26)+(S27*$E$27)+(S28*$E$28)+(S29*$E$29)+(S30*$E$30)</f>
        <v>0</v>
      </c>
      <c r="T31" s="85"/>
      <c r="V31" s="47"/>
      <c r="W31" s="47"/>
      <c r="AB31" s="78">
        <v>5</v>
      </c>
      <c r="AC31" s="89">
        <f t="shared" si="4"/>
        <v>4</v>
      </c>
      <c r="AD31" s="89" t="e">
        <f>IF(AC31=0,0,LOOKUP(AC31,$AB$27:$AB$52,#REF!))</f>
        <v>#REF!</v>
      </c>
      <c r="AE31" s="89" t="e">
        <f>IF(AC31=0,0,LOOKUP(AC31,$AB$27:$AB$52,#REF!))</f>
        <v>#REF!</v>
      </c>
      <c r="AF31" s="89">
        <f t="shared" si="5"/>
        <v>4</v>
      </c>
      <c r="AG31" s="82" t="e">
        <f>IF(AF31=0,0,LOOKUP(AF31,$AB$27:$AB$52,#REF!))</f>
        <v>#REF!</v>
      </c>
      <c r="AH31" s="82" t="e">
        <f>IF(AF31=0,0,LOOKUP(AF31,$AB$27:$AB$52,#REF!))</f>
        <v>#REF!</v>
      </c>
      <c r="AL31" s="82">
        <v>24</v>
      </c>
      <c r="AM31" s="82">
        <v>38</v>
      </c>
    </row>
    <row r="32" spans="4:39" ht="11.25" customHeight="1" x14ac:dyDescent="0.25">
      <c r="D32" s="47"/>
      <c r="E32" s="9" t="s">
        <v>18</v>
      </c>
      <c r="F32" s="26">
        <f>SUM(F11)+F24+SUM(F26:F31)</f>
        <v>0</v>
      </c>
      <c r="G32" s="26">
        <f>SUM(G11)+G24+SUM(G26:G31)</f>
        <v>0</v>
      </c>
      <c r="H32" s="26">
        <f t="shared" ref="H32:Q32" si="7">SUM(H11)+H24+SUM(H26:H31)</f>
        <v>0</v>
      </c>
      <c r="I32" s="26">
        <f t="shared" si="7"/>
        <v>0</v>
      </c>
      <c r="J32" s="26">
        <f t="shared" si="7"/>
        <v>0</v>
      </c>
      <c r="K32" s="26">
        <f t="shared" si="7"/>
        <v>0</v>
      </c>
      <c r="L32" s="26">
        <f t="shared" si="7"/>
        <v>0</v>
      </c>
      <c r="M32" s="26">
        <f t="shared" si="7"/>
        <v>0</v>
      </c>
      <c r="N32" s="26">
        <f t="shared" si="7"/>
        <v>0</v>
      </c>
      <c r="O32" s="26">
        <f t="shared" si="7"/>
        <v>0</v>
      </c>
      <c r="P32" s="26">
        <f>SUM(P11)+P24+SUM(P26:P31)</f>
        <v>0</v>
      </c>
      <c r="Q32" s="26">
        <f t="shared" si="7"/>
        <v>0</v>
      </c>
      <c r="R32" s="26"/>
      <c r="S32" s="26">
        <f>SUM(S9:S10,S24,S26:S31)</f>
        <v>0</v>
      </c>
      <c r="T32" s="85"/>
      <c r="V32" s="10"/>
      <c r="W32" s="47"/>
      <c r="AB32" s="78">
        <v>6</v>
      </c>
      <c r="AC32" s="89">
        <f t="shared" si="4"/>
        <v>5</v>
      </c>
      <c r="AD32" s="89" t="e">
        <f>IF(AC32=0,0,LOOKUP(AC32,$AB$27:$AB$52,#REF!))</f>
        <v>#REF!</v>
      </c>
      <c r="AE32" s="89" t="e">
        <f>IF(AC32=0,0,LOOKUP(AC32,$AB$27:$AB$52,#REF!))</f>
        <v>#REF!</v>
      </c>
      <c r="AF32" s="89">
        <f t="shared" si="5"/>
        <v>5</v>
      </c>
      <c r="AG32" s="82" t="e">
        <f>IF(AF32=0,0,LOOKUP(AF32,$AB$27:$AB$52,#REF!))</f>
        <v>#REF!</v>
      </c>
      <c r="AH32" s="82" t="e">
        <f>IF(AF32=0,0,LOOKUP(AF32,$AB$27:$AB$52,#REF!))</f>
        <v>#REF!</v>
      </c>
      <c r="AL32" s="82">
        <v>25</v>
      </c>
      <c r="AM32" s="82">
        <v>39</v>
      </c>
    </row>
    <row r="33" spans="3:39" ht="17.25" customHeight="1" thickBot="1" x14ac:dyDescent="0.3">
      <c r="C33" s="12" t="s">
        <v>19</v>
      </c>
      <c r="D33" s="12"/>
      <c r="E33" s="57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58"/>
      <c r="S33" s="59"/>
      <c r="T33" s="85"/>
      <c r="V33" s="10"/>
      <c r="W33" s="47"/>
      <c r="AB33" s="78">
        <v>7</v>
      </c>
      <c r="AC33" s="89">
        <f t="shared" si="4"/>
        <v>6</v>
      </c>
      <c r="AD33" s="89" t="e">
        <f>IF(AC33=0,0,LOOKUP(AC33,$AB$27:$AB$52,#REF!))</f>
        <v>#REF!</v>
      </c>
      <c r="AE33" s="89" t="e">
        <f>IF(AC33=0,0,LOOKUP(AC33,$AB$27:$AB$52,#REF!))</f>
        <v>#REF!</v>
      </c>
      <c r="AF33" s="89">
        <f t="shared" si="5"/>
        <v>6</v>
      </c>
      <c r="AG33" s="82" t="e">
        <f>IF(AF33=0,0,LOOKUP(AF33,$AB$27:$AB$52,#REF!))</f>
        <v>#REF!</v>
      </c>
      <c r="AH33" s="82" t="e">
        <f>IF(AF33=0,0,LOOKUP(AF33,$AB$27:$AB$52,#REF!))</f>
        <v>#REF!</v>
      </c>
      <c r="AL33" s="82">
        <v>26</v>
      </c>
      <c r="AM33" s="82">
        <v>40</v>
      </c>
    </row>
    <row r="34" spans="3:39" ht="16.2" thickTop="1" x14ac:dyDescent="0.25">
      <c r="C34" s="23"/>
      <c r="D34" s="43" t="s">
        <v>20</v>
      </c>
      <c r="E34" s="99"/>
      <c r="F34" s="60" t="str">
        <f t="shared" ref="F34:Q34" si="8">F6</f>
        <v>jan</v>
      </c>
      <c r="G34" s="60" t="str">
        <f t="shared" si="8"/>
        <v>feb</v>
      </c>
      <c r="H34" s="60" t="str">
        <f t="shared" si="8"/>
        <v>mar</v>
      </c>
      <c r="I34" s="60" t="str">
        <f t="shared" si="8"/>
        <v>apr</v>
      </c>
      <c r="J34" s="60" t="str">
        <f t="shared" si="8"/>
        <v>mai</v>
      </c>
      <c r="K34" s="60" t="str">
        <f t="shared" si="8"/>
        <v>jūn</v>
      </c>
      <c r="L34" s="60" t="str">
        <f t="shared" si="8"/>
        <v>jūl</v>
      </c>
      <c r="M34" s="60" t="str">
        <f t="shared" si="8"/>
        <v>aug</v>
      </c>
      <c r="N34" s="60" t="str">
        <f t="shared" si="8"/>
        <v>sep</v>
      </c>
      <c r="O34" s="60" t="str">
        <f t="shared" si="8"/>
        <v>okt</v>
      </c>
      <c r="P34" s="60" t="str">
        <f t="shared" si="8"/>
        <v>nov</v>
      </c>
      <c r="Q34" s="60" t="str">
        <f t="shared" si="8"/>
        <v>dec</v>
      </c>
      <c r="R34" s="32"/>
      <c r="S34" s="61" t="s">
        <v>6</v>
      </c>
      <c r="T34" s="85"/>
      <c r="V34" s="10"/>
      <c r="W34" s="47"/>
      <c r="AB34" s="78"/>
      <c r="AC34" s="89"/>
      <c r="AD34" s="89"/>
      <c r="AE34" s="89"/>
      <c r="AF34" s="89"/>
    </row>
    <row r="35" spans="3:39" ht="11.25" customHeight="1" x14ac:dyDescent="0.25">
      <c r="D35" s="64" t="s">
        <v>59</v>
      </c>
      <c r="E35" s="119">
        <v>0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3"/>
      <c r="R35" s="36"/>
      <c r="S35" s="26">
        <f t="shared" ref="S35:S48" si="9">SUM(F35:Q35)</f>
        <v>0</v>
      </c>
      <c r="T35" s="85"/>
      <c r="V35" s="37"/>
      <c r="W35" s="38"/>
      <c r="AB35" s="78">
        <v>8</v>
      </c>
      <c r="AC35" s="89">
        <f>IF($AE$24&gt;=AB35,0,AC33+1)</f>
        <v>7</v>
      </c>
      <c r="AD35" s="89" t="e">
        <f>IF(AC35=0,0,LOOKUP(AC35,$AB$27:$AB$52,#REF!))</f>
        <v>#REF!</v>
      </c>
      <c r="AE35" s="89" t="e">
        <f>IF(AC35=0,0,LOOKUP(AC35,$AB$27:$AB$52,#REF!))</f>
        <v>#REF!</v>
      </c>
      <c r="AF35" s="89">
        <f>IF($AH$24&gt;=AB35,0,AF33+1)</f>
        <v>7</v>
      </c>
      <c r="AG35" s="82" t="e">
        <f>IF(AF35=0,0,LOOKUP(AF35,$AB$27:$AB$52,#REF!))</f>
        <v>#REF!</v>
      </c>
      <c r="AH35" s="82" t="e">
        <f>IF(AF35=0,0,LOOKUP(AF35,$AB$27:$AB$52,#REF!))</f>
        <v>#REF!</v>
      </c>
      <c r="AL35" s="82">
        <v>27</v>
      </c>
      <c r="AM35" s="82">
        <v>42</v>
      </c>
    </row>
    <row r="36" spans="3:39" ht="11.25" customHeight="1" x14ac:dyDescent="0.25">
      <c r="D36" s="64" t="s">
        <v>58</v>
      </c>
      <c r="E36" s="118">
        <v>0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1"/>
      <c r="R36" s="36"/>
      <c r="S36" s="26">
        <f t="shared" si="9"/>
        <v>0</v>
      </c>
      <c r="T36" s="85"/>
      <c r="V36" s="37"/>
      <c r="W36" s="38"/>
      <c r="AB36" s="78">
        <v>9</v>
      </c>
      <c r="AC36" s="89">
        <f>IF($AE$24&gt;=AB36,0,AC35+1)</f>
        <v>8</v>
      </c>
      <c r="AD36" s="89" t="e">
        <f>IF(AC36=0,0,LOOKUP(AC36,$AB$27:$AB$52,#REF!))</f>
        <v>#REF!</v>
      </c>
      <c r="AE36" s="89" t="e">
        <f>IF(AC36=0,0,LOOKUP(AC36,$AB$27:$AB$52,#REF!))</f>
        <v>#REF!</v>
      </c>
      <c r="AF36" s="89">
        <f>IF($AH$24&gt;=AB36,0,AF35+1)</f>
        <v>8</v>
      </c>
      <c r="AG36" s="82" t="e">
        <f>IF(AF36=0,0,LOOKUP(AF36,$AB$27:$AB$52,#REF!))</f>
        <v>#REF!</v>
      </c>
      <c r="AH36" s="82" t="e">
        <f>IF(AF36=0,0,LOOKUP(AF36,$AB$27:$AB$52,#REF!))</f>
        <v>#REF!</v>
      </c>
      <c r="AL36" s="82">
        <v>28</v>
      </c>
      <c r="AM36" s="82">
        <v>43</v>
      </c>
    </row>
    <row r="37" spans="3:39" ht="11.25" customHeight="1" x14ac:dyDescent="0.25">
      <c r="D37" s="64" t="s">
        <v>60</v>
      </c>
      <c r="E37" s="118">
        <v>0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1"/>
      <c r="R37" s="36"/>
      <c r="S37" s="26">
        <f t="shared" si="9"/>
        <v>0</v>
      </c>
      <c r="T37" s="85"/>
      <c r="V37" s="37"/>
      <c r="W37" s="38"/>
      <c r="AB37" s="78">
        <v>10</v>
      </c>
      <c r="AC37" s="89">
        <f t="shared" si="4"/>
        <v>9</v>
      </c>
      <c r="AD37" s="89" t="e">
        <f>IF(AC37=0,0,LOOKUP(AC37,$AB$27:$AB$52,#REF!))</f>
        <v>#REF!</v>
      </c>
      <c r="AE37" s="89" t="e">
        <f>IF(AC37=0,0,LOOKUP(AC37,$AB$27:$AB$52,#REF!))</f>
        <v>#REF!</v>
      </c>
      <c r="AF37" s="89">
        <f t="shared" si="5"/>
        <v>9</v>
      </c>
      <c r="AG37" s="82" t="e">
        <f>IF(AF37=0,0,LOOKUP(AF37,$AB$27:$AB$52,#REF!))</f>
        <v>#REF!</v>
      </c>
      <c r="AH37" s="82" t="e">
        <f>IF(AF37=0,0,LOOKUP(AF37,$AB$27:$AB$52,#REF!))</f>
        <v>#REF!</v>
      </c>
      <c r="AL37" s="82">
        <v>29</v>
      </c>
      <c r="AM37" s="82">
        <v>44</v>
      </c>
    </row>
    <row r="38" spans="3:39" ht="11.25" customHeight="1" x14ac:dyDescent="0.25">
      <c r="D38" s="64" t="s">
        <v>21</v>
      </c>
      <c r="E38" s="118">
        <v>0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1"/>
      <c r="R38" s="36"/>
      <c r="S38" s="26">
        <f t="shared" si="9"/>
        <v>0</v>
      </c>
      <c r="T38" s="85"/>
      <c r="V38" s="37"/>
      <c r="W38" s="38"/>
      <c r="AB38" s="78">
        <v>11</v>
      </c>
      <c r="AC38" s="89">
        <f>IF($AE$24&gt;=AB38,0,AC37+1)</f>
        <v>10</v>
      </c>
      <c r="AD38" s="89" t="e">
        <f>IF(AC38=0,0,LOOKUP(AC38,$AB$27:$AB$52,#REF!))</f>
        <v>#REF!</v>
      </c>
      <c r="AE38" s="89" t="e">
        <f>IF(AC38=0,0,LOOKUP(AC38,$AB$27:$AB$52,#REF!))</f>
        <v>#REF!</v>
      </c>
      <c r="AF38" s="89">
        <f>IF($AH$24&gt;=AB38,0,AF37+1)</f>
        <v>10</v>
      </c>
      <c r="AG38" s="82" t="e">
        <f>IF(AF38=0,0,LOOKUP(AF38,$AB$27:$AB$52,#REF!))</f>
        <v>#REF!</v>
      </c>
      <c r="AH38" s="82" t="e">
        <f>IF(AF38=0,0,LOOKUP(AF38,$AB$27:$AB$52,#REF!))</f>
        <v>#REF!</v>
      </c>
      <c r="AL38" s="82">
        <v>30</v>
      </c>
      <c r="AM38" s="82">
        <v>45</v>
      </c>
    </row>
    <row r="39" spans="3:39" ht="11.25" customHeight="1" x14ac:dyDescent="0.25">
      <c r="D39" s="64" t="s">
        <v>22</v>
      </c>
      <c r="E39" s="118">
        <v>0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1"/>
      <c r="R39" s="36"/>
      <c r="S39" s="26">
        <f>SUM(F39:Q39)</f>
        <v>0</v>
      </c>
      <c r="T39" s="85"/>
      <c r="V39" s="37"/>
      <c r="W39" s="38"/>
      <c r="AB39" s="78">
        <v>12</v>
      </c>
      <c r="AC39" s="89">
        <f t="shared" si="4"/>
        <v>11</v>
      </c>
      <c r="AD39" s="89" t="e">
        <f>IF(AC39=0,0,LOOKUP(AC39,$AB$27:$AB$52,#REF!))</f>
        <v>#REF!</v>
      </c>
      <c r="AE39" s="89" t="e">
        <f>IF(AC39=0,0,LOOKUP(AC39,$AB$27:$AB$52,#REF!))</f>
        <v>#REF!</v>
      </c>
      <c r="AF39" s="89">
        <f t="shared" si="5"/>
        <v>11</v>
      </c>
      <c r="AG39" s="82" t="e">
        <f>IF(AF39=0,0,LOOKUP(AF39,$AB$27:$AB$52,#REF!))</f>
        <v>#REF!</v>
      </c>
      <c r="AH39" s="82" t="e">
        <f>IF(AF39=0,0,LOOKUP(AF39,$AB$27:$AB$52,#REF!))</f>
        <v>#REF!</v>
      </c>
      <c r="AL39" s="82">
        <v>31</v>
      </c>
      <c r="AM39" s="82">
        <v>46</v>
      </c>
    </row>
    <row r="40" spans="3:39" ht="11.25" customHeight="1" x14ac:dyDescent="0.25">
      <c r="D40" s="64" t="s">
        <v>57</v>
      </c>
      <c r="E40" s="118">
        <v>0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1"/>
      <c r="R40" s="36"/>
      <c r="S40" s="26">
        <f t="shared" si="9"/>
        <v>0</v>
      </c>
      <c r="T40" s="85"/>
      <c r="V40" s="37"/>
      <c r="W40" s="38"/>
      <c r="AB40" s="78">
        <v>13</v>
      </c>
      <c r="AC40" s="89">
        <f t="shared" si="4"/>
        <v>12</v>
      </c>
      <c r="AD40" s="89" t="e">
        <f>IF(AC40=0,0,LOOKUP(AC40,$AB$27:$AB$52,#REF!))</f>
        <v>#REF!</v>
      </c>
      <c r="AE40" s="89" t="e">
        <f>IF(AC40=0,0,LOOKUP(AC40,$AB$27:$AB$52,#REF!))</f>
        <v>#REF!</v>
      </c>
      <c r="AF40" s="89">
        <f t="shared" si="5"/>
        <v>12</v>
      </c>
      <c r="AG40" s="82" t="e">
        <f>IF(AF40=0,0,LOOKUP(AF40,$AB$27:$AB$52,#REF!))</f>
        <v>#REF!</v>
      </c>
      <c r="AH40" s="82" t="e">
        <f>IF(AF40=0,0,LOOKUP(AF40,$AB$27:$AB$52,#REF!))</f>
        <v>#REF!</v>
      </c>
      <c r="AL40" s="82">
        <v>32</v>
      </c>
      <c r="AM40" s="82">
        <v>47</v>
      </c>
    </row>
    <row r="41" spans="3:39" ht="11.25" customHeight="1" x14ac:dyDescent="0.25">
      <c r="D41" s="46" t="s">
        <v>70</v>
      </c>
      <c r="E41" s="118">
        <v>0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1"/>
      <c r="R41" s="36"/>
      <c r="S41" s="26">
        <f>SUM(F41:Q41)</f>
        <v>0</v>
      </c>
      <c r="T41" s="85"/>
      <c r="V41" s="37"/>
      <c r="W41" s="38"/>
      <c r="AB41" s="78">
        <v>14</v>
      </c>
      <c r="AC41" s="89">
        <f t="shared" si="4"/>
        <v>13</v>
      </c>
      <c r="AD41" s="89" t="e">
        <f>IF(AC41=0,0,LOOKUP(AC41,$AB$27:$AB$52,#REF!))</f>
        <v>#REF!</v>
      </c>
      <c r="AE41" s="89" t="e">
        <f>IF(AC41=0,0,LOOKUP(AC41,$AB$27:$AB$52,#REF!))</f>
        <v>#REF!</v>
      </c>
      <c r="AF41" s="89">
        <f t="shared" si="5"/>
        <v>13</v>
      </c>
      <c r="AG41" s="82" t="e">
        <f>IF(AF41=0,0,LOOKUP(AF41,$AB$27:$AB$52,#REF!))</f>
        <v>#REF!</v>
      </c>
      <c r="AH41" s="82" t="e">
        <f>IF(AF41=0,0,LOOKUP(AF41,$AB$27:$AB$52,#REF!))</f>
        <v>#REF!</v>
      </c>
      <c r="AL41" s="82">
        <v>33</v>
      </c>
      <c r="AM41" s="82">
        <v>48</v>
      </c>
    </row>
    <row r="42" spans="3:39" ht="11.25" customHeight="1" x14ac:dyDescent="0.25">
      <c r="D42" s="64"/>
      <c r="E42" s="118">
        <v>0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1"/>
      <c r="R42" s="36"/>
      <c r="S42" s="26">
        <f t="shared" si="9"/>
        <v>0</v>
      </c>
      <c r="T42" s="85"/>
      <c r="V42" s="37"/>
      <c r="W42" s="38"/>
      <c r="AB42" s="78">
        <v>15</v>
      </c>
      <c r="AC42" s="89">
        <f t="shared" si="4"/>
        <v>14</v>
      </c>
      <c r="AD42" s="89" t="e">
        <f>IF(AC42=0,0,LOOKUP(AC42,$AB$27:$AB$52,#REF!))</f>
        <v>#REF!</v>
      </c>
      <c r="AE42" s="89" t="e">
        <f>IF(AC42=0,0,LOOKUP(AC42,$AB$27:$AB$52,#REF!))</f>
        <v>#REF!</v>
      </c>
      <c r="AF42" s="89">
        <f t="shared" si="5"/>
        <v>14</v>
      </c>
      <c r="AG42" s="82" t="e">
        <f>IF(AF42=0,0,LOOKUP(AF42,$AB$27:$AB$52,#REF!))</f>
        <v>#REF!</v>
      </c>
      <c r="AH42" s="82" t="e">
        <f>IF(AF42=0,0,LOOKUP(AF42,$AB$27:$AB$52,#REF!))</f>
        <v>#REF!</v>
      </c>
      <c r="AL42" s="82">
        <v>34</v>
      </c>
      <c r="AM42" s="82">
        <v>49</v>
      </c>
    </row>
    <row r="43" spans="3:39" ht="11.25" customHeight="1" x14ac:dyDescent="0.25">
      <c r="D43" s="64"/>
      <c r="E43" s="118">
        <v>0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1"/>
      <c r="R43" s="36"/>
      <c r="S43" s="26">
        <f t="shared" si="9"/>
        <v>0</v>
      </c>
      <c r="T43" s="85"/>
      <c r="V43" s="37"/>
      <c r="W43" s="38"/>
      <c r="AB43" s="78">
        <v>16</v>
      </c>
      <c r="AC43" s="89">
        <f t="shared" si="4"/>
        <v>15</v>
      </c>
      <c r="AD43" s="89" t="e">
        <f>IF(AC43=0,0,LOOKUP(AC43,$AB$27:$AB$52,#REF!))</f>
        <v>#REF!</v>
      </c>
      <c r="AE43" s="89" t="e">
        <f>IF(AC43=0,0,LOOKUP(AC43,$AB$27:$AB$52,#REF!))</f>
        <v>#REF!</v>
      </c>
      <c r="AF43" s="89">
        <f t="shared" si="5"/>
        <v>15</v>
      </c>
      <c r="AG43" s="82" t="e">
        <f>IF(AF43=0,0,LOOKUP(AF43,$AB$27:$AB$52,#REF!))</f>
        <v>#REF!</v>
      </c>
      <c r="AH43" s="82" t="e">
        <f>IF(AF43=0,0,LOOKUP(AF43,$AB$27:$AB$52,#REF!))</f>
        <v>#REF!</v>
      </c>
      <c r="AL43" s="82">
        <v>35</v>
      </c>
      <c r="AM43" s="82">
        <v>50</v>
      </c>
    </row>
    <row r="44" spans="3:39" ht="11.25" customHeight="1" x14ac:dyDescent="0.25">
      <c r="D44" s="64"/>
      <c r="E44" s="118">
        <v>0</v>
      </c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1"/>
      <c r="R44" s="36"/>
      <c r="S44" s="26">
        <f t="shared" si="9"/>
        <v>0</v>
      </c>
      <c r="T44" s="85"/>
      <c r="V44" s="37"/>
      <c r="W44" s="38"/>
      <c r="AB44" s="78">
        <v>17</v>
      </c>
      <c r="AC44" s="89">
        <f t="shared" si="4"/>
        <v>16</v>
      </c>
      <c r="AD44" s="89" t="e">
        <f>IF(AC44=0,0,LOOKUP(AC44,$AB$27:$AB$52,#REF!))</f>
        <v>#REF!</v>
      </c>
      <c r="AE44" s="89" t="e">
        <f>IF(AC44=0,0,LOOKUP(AC44,$AB$27:$AB$52,#REF!))</f>
        <v>#REF!</v>
      </c>
      <c r="AF44" s="89">
        <f t="shared" si="5"/>
        <v>16</v>
      </c>
      <c r="AG44" s="82" t="e">
        <f>IF(AF44=0,0,LOOKUP(AF44,$AB$27:$AB$52,#REF!))</f>
        <v>#REF!</v>
      </c>
      <c r="AH44" s="82" t="e">
        <f>IF(AF44=0,0,LOOKUP(AF44,$AB$27:$AB$52,#REF!))</f>
        <v>#REF!</v>
      </c>
      <c r="AL44" s="82">
        <v>36</v>
      </c>
      <c r="AM44" s="82">
        <v>51</v>
      </c>
    </row>
    <row r="45" spans="3:39" ht="11.25" customHeight="1" x14ac:dyDescent="0.25">
      <c r="D45" s="64"/>
      <c r="E45" s="118">
        <v>0</v>
      </c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1"/>
      <c r="R45" s="36"/>
      <c r="S45" s="26">
        <f t="shared" si="9"/>
        <v>0</v>
      </c>
      <c r="T45" s="85"/>
      <c r="V45" s="37"/>
      <c r="W45" s="38"/>
      <c r="AB45" s="78">
        <v>18</v>
      </c>
      <c r="AC45" s="89">
        <f t="shared" si="4"/>
        <v>17</v>
      </c>
      <c r="AD45" s="89" t="e">
        <f>IF(AC45=0,0,LOOKUP(AC45,$AB$27:$AB$52,#REF!))</f>
        <v>#REF!</v>
      </c>
      <c r="AE45" s="89" t="e">
        <f>IF(AC45=0,0,LOOKUP(AC45,$AB$27:$AB$52,#REF!))</f>
        <v>#REF!</v>
      </c>
      <c r="AF45" s="89">
        <f t="shared" si="5"/>
        <v>17</v>
      </c>
      <c r="AG45" s="82" t="e">
        <f>IF(AF45=0,0,LOOKUP(AF45,$AB$27:$AB$52,#REF!))</f>
        <v>#REF!</v>
      </c>
      <c r="AH45" s="82" t="e">
        <f>IF(AF45=0,0,LOOKUP(AF45,$AB$27:$AB$52,#REF!))</f>
        <v>#REF!</v>
      </c>
      <c r="AL45" s="82">
        <v>37</v>
      </c>
      <c r="AM45" s="82">
        <v>52</v>
      </c>
    </row>
    <row r="46" spans="3:39" ht="11.25" customHeight="1" x14ac:dyDescent="0.25">
      <c r="D46" s="64"/>
      <c r="E46" s="118">
        <v>0</v>
      </c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1"/>
      <c r="R46" s="36"/>
      <c r="S46" s="26">
        <f t="shared" si="9"/>
        <v>0</v>
      </c>
      <c r="T46" s="85"/>
      <c r="V46" s="37"/>
      <c r="W46" s="38"/>
      <c r="AB46" s="78">
        <v>19</v>
      </c>
      <c r="AC46" s="89">
        <f t="shared" si="4"/>
        <v>18</v>
      </c>
      <c r="AD46" s="89" t="e">
        <f>IF(AC46=0,0,LOOKUP(AC46,$AB$27:$AB$52,#REF!))</f>
        <v>#REF!</v>
      </c>
      <c r="AE46" s="89" t="e">
        <f>IF(AC46=0,0,LOOKUP(AC46,$AB$27:$AB$52,#REF!))</f>
        <v>#REF!</v>
      </c>
      <c r="AF46" s="89">
        <f t="shared" si="5"/>
        <v>18</v>
      </c>
      <c r="AG46" s="82" t="e">
        <f>IF(AF46=0,0,LOOKUP(AF46,$AB$27:$AB$52,#REF!))</f>
        <v>#REF!</v>
      </c>
      <c r="AH46" s="82" t="e">
        <f>IF(AF46=0,0,LOOKUP(AF46,$AB$27:$AB$52,#REF!))</f>
        <v>#REF!</v>
      </c>
      <c r="AL46" s="82">
        <v>38</v>
      </c>
      <c r="AM46" s="82">
        <v>53</v>
      </c>
    </row>
    <row r="47" spans="3:39" ht="11.25" customHeight="1" x14ac:dyDescent="0.25">
      <c r="D47" s="64"/>
      <c r="E47" s="118">
        <v>0</v>
      </c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6"/>
      <c r="R47" s="36"/>
      <c r="S47" s="26">
        <f t="shared" si="9"/>
        <v>0</v>
      </c>
      <c r="T47" s="85"/>
      <c r="V47" s="37"/>
      <c r="W47" s="38"/>
      <c r="AB47" s="78">
        <v>20</v>
      </c>
      <c r="AC47" s="89">
        <f t="shared" si="4"/>
        <v>19</v>
      </c>
      <c r="AD47" s="89" t="e">
        <f>IF(AC47=0,0,LOOKUP(AC47,$AB$27:$AB$52,#REF!))</f>
        <v>#REF!</v>
      </c>
      <c r="AE47" s="89" t="e">
        <f>IF(AC47=0,0,LOOKUP(AC47,$AB$27:$AB$52,#REF!))</f>
        <v>#REF!</v>
      </c>
      <c r="AF47" s="89">
        <f t="shared" si="5"/>
        <v>19</v>
      </c>
      <c r="AG47" s="82" t="e">
        <f>IF(AF47=0,0,LOOKUP(AF47,$AB$27:$AB$52,#REF!))</f>
        <v>#REF!</v>
      </c>
      <c r="AH47" s="82" t="e">
        <f>IF(AF47=0,0,LOOKUP(AF47,$AB$27:$AB$52,#REF!))</f>
        <v>#REF!</v>
      </c>
      <c r="AL47" s="82">
        <v>39</v>
      </c>
      <c r="AM47" s="82">
        <v>54</v>
      </c>
    </row>
    <row r="48" spans="3:39" ht="11.25" customHeight="1" x14ac:dyDescent="0.25">
      <c r="D48" s="67"/>
      <c r="E48" s="120">
        <v>0</v>
      </c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9"/>
      <c r="R48" s="36"/>
      <c r="S48" s="26">
        <f t="shared" si="9"/>
        <v>0</v>
      </c>
      <c r="T48" s="85"/>
      <c r="V48" s="37"/>
      <c r="W48" s="38"/>
      <c r="AB48" s="78">
        <v>21</v>
      </c>
      <c r="AC48" s="89">
        <f t="shared" si="4"/>
        <v>20</v>
      </c>
      <c r="AD48" s="89" t="e">
        <f>IF(AC48=0,0,LOOKUP(AC48,$AB$27:$AB$52,#REF!))</f>
        <v>#REF!</v>
      </c>
      <c r="AE48" s="89" t="e">
        <f>IF(AC48=0,0,LOOKUP(AC48,$AB$27:$AB$52,#REF!))</f>
        <v>#REF!</v>
      </c>
      <c r="AF48" s="89">
        <f t="shared" si="5"/>
        <v>20</v>
      </c>
      <c r="AG48" s="82" t="e">
        <f>IF(AF48=0,0,LOOKUP(AF48,$AB$27:$AB$52,#REF!))</f>
        <v>#REF!</v>
      </c>
      <c r="AH48" s="82" t="e">
        <f>IF(AF48=0,0,LOOKUP(AF48,$AB$27:$AB$52,#REF!))</f>
        <v>#REF!</v>
      </c>
      <c r="AL48" s="82">
        <v>40</v>
      </c>
      <c r="AM48" s="82">
        <v>62</v>
      </c>
    </row>
    <row r="49" spans="1:39" ht="11.25" customHeight="1" x14ac:dyDescent="0.25">
      <c r="D49" s="47"/>
      <c r="E49" s="9" t="s">
        <v>6</v>
      </c>
      <c r="F49" s="26">
        <f>SUM(F36:F48)</f>
        <v>0</v>
      </c>
      <c r="G49" s="26">
        <f t="shared" ref="G49:Q49" si="10">SUM(G36:G48)</f>
        <v>0</v>
      </c>
      <c r="H49" s="26">
        <f t="shared" si="10"/>
        <v>0</v>
      </c>
      <c r="I49" s="26">
        <f t="shared" si="10"/>
        <v>0</v>
      </c>
      <c r="J49" s="26">
        <f t="shared" si="10"/>
        <v>0</v>
      </c>
      <c r="K49" s="26">
        <f t="shared" si="10"/>
        <v>0</v>
      </c>
      <c r="L49" s="26">
        <f t="shared" si="10"/>
        <v>0</v>
      </c>
      <c r="M49" s="26">
        <f t="shared" si="10"/>
        <v>0</v>
      </c>
      <c r="N49" s="26">
        <f>SUM(N36:N48)</f>
        <v>0</v>
      </c>
      <c r="O49" s="26">
        <f t="shared" si="10"/>
        <v>0</v>
      </c>
      <c r="P49" s="26">
        <f t="shared" si="10"/>
        <v>0</v>
      </c>
      <c r="Q49" s="26">
        <f t="shared" si="10"/>
        <v>0</v>
      </c>
      <c r="R49" s="26"/>
      <c r="S49" s="26">
        <f>SUM(S36:S48)</f>
        <v>0</v>
      </c>
      <c r="T49" s="85"/>
      <c r="V49" s="10"/>
      <c r="W49" s="47"/>
      <c r="AB49" s="78">
        <v>22</v>
      </c>
      <c r="AC49" s="89">
        <f t="shared" si="4"/>
        <v>21</v>
      </c>
      <c r="AD49" s="89" t="e">
        <f>IF(AC49=0,0,LOOKUP(AC49,$AB$27:$AB$52,#REF!))</f>
        <v>#REF!</v>
      </c>
      <c r="AE49" s="89" t="e">
        <f>IF(AC49=0,0,LOOKUP(AC49,$AB$27:$AB$52,#REF!))</f>
        <v>#REF!</v>
      </c>
      <c r="AF49" s="89">
        <f t="shared" si="5"/>
        <v>21</v>
      </c>
      <c r="AG49" s="82" t="e">
        <f>IF(AF49=0,0,LOOKUP(AF49,$AB$27:$AB$52,#REF!))</f>
        <v>#REF!</v>
      </c>
      <c r="AH49" s="82" t="e">
        <f>IF(AF49=0,0,LOOKUP(AF49,$AB$27:$AB$52,#REF!))</f>
        <v>#REF!</v>
      </c>
      <c r="AL49" s="82">
        <v>41</v>
      </c>
      <c r="AM49" s="82">
        <v>63</v>
      </c>
    </row>
    <row r="50" spans="1:39" ht="11.25" customHeight="1" x14ac:dyDescent="0.25">
      <c r="D50" s="10" t="s">
        <v>23</v>
      </c>
      <c r="E50" s="9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85"/>
      <c r="V50" s="10"/>
      <c r="W50" s="47"/>
      <c r="AB50" s="78"/>
      <c r="AC50" s="89"/>
      <c r="AD50" s="89"/>
      <c r="AE50" s="89"/>
      <c r="AF50" s="89"/>
    </row>
    <row r="51" spans="1:39" ht="11.25" customHeight="1" x14ac:dyDescent="0.25">
      <c r="D51" s="91" t="s">
        <v>24</v>
      </c>
      <c r="E51" s="118">
        <v>0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1"/>
      <c r="R51" s="36"/>
      <c r="S51" s="26">
        <f t="shared" si="1"/>
        <v>0</v>
      </c>
      <c r="T51" s="85"/>
      <c r="V51" s="37"/>
      <c r="W51" s="38"/>
      <c r="AB51" s="78">
        <v>23</v>
      </c>
      <c r="AC51" s="89">
        <f>IF($AE$24&gt;=AB51,0,AC49+1)</f>
        <v>22</v>
      </c>
      <c r="AD51" s="89" t="e">
        <f>IF(AC51=0,0,LOOKUP(AC51,$AB$27:$AB$52,#REF!))</f>
        <v>#REF!</v>
      </c>
      <c r="AE51" s="89" t="e">
        <f>IF(AC51=0,0,LOOKUP(AC51,$AB$27:$AB$52,#REF!))</f>
        <v>#REF!</v>
      </c>
      <c r="AF51" s="89">
        <f>IF($AH$24&gt;=AB51,0,AF49+1)</f>
        <v>22</v>
      </c>
      <c r="AG51" s="82" t="e">
        <f>IF(AF51=0,0,LOOKUP(AF51,$AB$27:$AB$52,#REF!))</f>
        <v>#REF!</v>
      </c>
      <c r="AH51" s="82" t="e">
        <f>IF(AF51=0,0,LOOKUP(AF51,$AB$27:$AB$52,#REF!))</f>
        <v>#REF!</v>
      </c>
      <c r="AL51" s="82">
        <v>42</v>
      </c>
      <c r="AM51" s="82">
        <v>64</v>
      </c>
    </row>
    <row r="52" spans="1:39" ht="10.8" customHeight="1" x14ac:dyDescent="0.25">
      <c r="D52" s="92" t="s">
        <v>68</v>
      </c>
      <c r="E52" s="118">
        <v>0</v>
      </c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1"/>
      <c r="R52" s="36"/>
      <c r="S52" s="26">
        <f t="shared" si="1"/>
        <v>0</v>
      </c>
      <c r="T52" s="85"/>
      <c r="V52" s="37"/>
      <c r="W52" s="38"/>
      <c r="AB52" s="78">
        <v>24</v>
      </c>
      <c r="AC52" s="89">
        <f t="shared" si="4"/>
        <v>23</v>
      </c>
      <c r="AD52" s="89" t="e">
        <f>IF(AC52=0,0,LOOKUP(AC52,$AB$27:$AB$52,#REF!))</f>
        <v>#REF!</v>
      </c>
      <c r="AE52" s="89" t="e">
        <f>IF(AC52=0,0,LOOKUP(AC52,$AB$27:$AB$52,#REF!))</f>
        <v>#REF!</v>
      </c>
      <c r="AF52" s="89">
        <f t="shared" si="5"/>
        <v>23</v>
      </c>
      <c r="AG52" s="82" t="e">
        <f>IF(AF52=0,0,LOOKUP(AF52,$AB$27:$AB$52,#REF!))</f>
        <v>#REF!</v>
      </c>
      <c r="AH52" s="82" t="e">
        <f>IF(AF52=0,0,LOOKUP(AF52,$AB$27:$AB$52,#REF!))</f>
        <v>#REF!</v>
      </c>
      <c r="AL52" s="82">
        <v>43</v>
      </c>
      <c r="AM52" s="82">
        <v>65</v>
      </c>
    </row>
    <row r="53" spans="1:39" ht="11.25" customHeight="1" x14ac:dyDescent="0.25">
      <c r="D53" s="93" t="s">
        <v>25</v>
      </c>
      <c r="E53" s="118">
        <v>0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1"/>
      <c r="R53" s="36"/>
      <c r="S53" s="26">
        <f t="shared" si="1"/>
        <v>0</v>
      </c>
      <c r="T53" s="85"/>
      <c r="V53" s="37"/>
      <c r="W53" s="38"/>
      <c r="AB53" s="78"/>
      <c r="AC53" s="78"/>
      <c r="AD53" s="78"/>
      <c r="AE53" s="78"/>
      <c r="AL53" s="82">
        <v>44</v>
      </c>
      <c r="AM53" s="82">
        <v>66</v>
      </c>
    </row>
    <row r="54" spans="1:39" ht="11.25" customHeight="1" x14ac:dyDescent="0.25">
      <c r="D54" s="91" t="s">
        <v>26</v>
      </c>
      <c r="E54" s="118">
        <v>0</v>
      </c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1"/>
      <c r="R54" s="36"/>
      <c r="S54" s="26">
        <f t="shared" si="1"/>
        <v>0</v>
      </c>
      <c r="T54" s="85"/>
      <c r="V54" s="37"/>
      <c r="W54" s="38"/>
      <c r="AB54" s="78"/>
      <c r="AC54" s="78"/>
      <c r="AD54" s="78"/>
      <c r="AE54" s="78"/>
      <c r="AM54" s="82">
        <f>LOOKUP(AD2,AL2:AL53,AM2:AM53)</f>
        <v>7</v>
      </c>
    </row>
    <row r="55" spans="1:39" ht="11.25" customHeight="1" x14ac:dyDescent="0.25">
      <c r="D55" s="91" t="s">
        <v>67</v>
      </c>
      <c r="E55" s="118">
        <v>0</v>
      </c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1"/>
      <c r="R55" s="36"/>
      <c r="S55" s="26">
        <f t="shared" si="1"/>
        <v>0</v>
      </c>
      <c r="T55" s="85"/>
      <c r="V55" s="37"/>
      <c r="W55" s="38"/>
      <c r="AB55" s="78"/>
      <c r="AC55" s="94" t="s">
        <v>27</v>
      </c>
      <c r="AD55" s="94"/>
      <c r="AE55" s="94"/>
    </row>
    <row r="56" spans="1:39" ht="11.25" customHeight="1" x14ac:dyDescent="0.25">
      <c r="D56" s="91" t="s">
        <v>29</v>
      </c>
      <c r="E56" s="118">
        <v>0</v>
      </c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1"/>
      <c r="R56" s="36"/>
      <c r="S56" s="26">
        <f t="shared" si="1"/>
        <v>0</v>
      </c>
      <c r="T56" s="85"/>
      <c r="V56" s="37"/>
      <c r="W56" s="38"/>
      <c r="AB56" s="78">
        <v>1</v>
      </c>
      <c r="AC56" s="78" t="s">
        <v>28</v>
      </c>
      <c r="AD56" s="78">
        <f>AB80</f>
        <v>1</v>
      </c>
      <c r="AE56" s="95" t="str">
        <f>AC80</f>
        <v>jan</v>
      </c>
      <c r="AF56" s="78"/>
      <c r="AG56" s="78"/>
    </row>
    <row r="57" spans="1:39" ht="11.25" customHeight="1" x14ac:dyDescent="0.25">
      <c r="D57" s="91" t="s">
        <v>31</v>
      </c>
      <c r="E57" s="118">
        <v>0</v>
      </c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1"/>
      <c r="R57" s="36"/>
      <c r="S57" s="26">
        <f t="shared" si="1"/>
        <v>0</v>
      </c>
      <c r="T57" s="85"/>
      <c r="V57" s="37"/>
      <c r="W57" s="38"/>
      <c r="AB57" s="78">
        <v>2</v>
      </c>
      <c r="AC57" s="78" t="s">
        <v>30</v>
      </c>
      <c r="AD57" s="78">
        <f t="shared" ref="AD57:AD76" si="11">IF(AD56=24,1,AD56+1)</f>
        <v>2</v>
      </c>
      <c r="AE57" s="95" t="str">
        <f t="shared" ref="AE57:AE67" si="12">LOOKUP(AD57,$AB$56:$AB$79,$AC$56:$AC$79)</f>
        <v>feb</v>
      </c>
      <c r="AF57" s="78"/>
      <c r="AG57" s="78"/>
    </row>
    <row r="58" spans="1:39" ht="11.25" customHeight="1" x14ac:dyDescent="0.25">
      <c r="D58" s="91" t="s">
        <v>64</v>
      </c>
      <c r="E58" s="118">
        <v>0</v>
      </c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1"/>
      <c r="R58" s="36"/>
      <c r="S58" s="26">
        <f t="shared" si="1"/>
        <v>0</v>
      </c>
      <c r="T58" s="85"/>
      <c r="V58" s="37"/>
      <c r="W58" s="38"/>
      <c r="AB58" s="78">
        <v>3</v>
      </c>
      <c r="AC58" s="78" t="s">
        <v>32</v>
      </c>
      <c r="AD58" s="78">
        <f t="shared" si="11"/>
        <v>3</v>
      </c>
      <c r="AE58" s="95" t="str">
        <f t="shared" si="12"/>
        <v>mar</v>
      </c>
    </row>
    <row r="59" spans="1:39" ht="11.25" customHeight="1" x14ac:dyDescent="0.25">
      <c r="D59" s="91" t="s">
        <v>65</v>
      </c>
      <c r="E59" s="118">
        <v>0</v>
      </c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1"/>
      <c r="R59" s="36"/>
      <c r="S59" s="26">
        <f t="shared" si="1"/>
        <v>0</v>
      </c>
      <c r="T59" s="85"/>
      <c r="V59" s="37"/>
      <c r="W59" s="38"/>
      <c r="AB59" s="78">
        <v>4</v>
      </c>
      <c r="AC59" s="78" t="s">
        <v>33</v>
      </c>
      <c r="AD59" s="78">
        <f t="shared" si="11"/>
        <v>4</v>
      </c>
      <c r="AE59" s="95" t="str">
        <f t="shared" si="12"/>
        <v>apr</v>
      </c>
    </row>
    <row r="60" spans="1:39" ht="11.25" customHeight="1" x14ac:dyDescent="0.25">
      <c r="D60" s="46" t="s">
        <v>69</v>
      </c>
      <c r="E60" s="118">
        <v>0</v>
      </c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1"/>
      <c r="R60" s="36"/>
      <c r="S60" s="26">
        <f t="shared" si="1"/>
        <v>0</v>
      </c>
      <c r="T60" s="85"/>
      <c r="V60" s="37"/>
      <c r="W60" s="38"/>
      <c r="AB60" s="78">
        <v>5</v>
      </c>
      <c r="AC60" s="78" t="s">
        <v>34</v>
      </c>
      <c r="AD60" s="78">
        <f t="shared" si="11"/>
        <v>5</v>
      </c>
      <c r="AE60" s="95" t="str">
        <f t="shared" si="12"/>
        <v>mai</v>
      </c>
    </row>
    <row r="61" spans="1:39" ht="11.25" customHeight="1" x14ac:dyDescent="0.25">
      <c r="D61" s="46"/>
      <c r="E61" s="118">
        <v>0</v>
      </c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1"/>
      <c r="R61" s="36"/>
      <c r="S61" s="26">
        <f t="shared" si="1"/>
        <v>0</v>
      </c>
      <c r="T61" s="85"/>
      <c r="V61" s="37"/>
      <c r="W61" s="38"/>
      <c r="AB61" s="78">
        <v>6</v>
      </c>
      <c r="AC61" s="78" t="s">
        <v>35</v>
      </c>
      <c r="AD61" s="78">
        <f t="shared" si="11"/>
        <v>6</v>
      </c>
      <c r="AE61" s="95" t="str">
        <f t="shared" si="12"/>
        <v>jūn</v>
      </c>
    </row>
    <row r="62" spans="1:39" ht="11.25" customHeight="1" x14ac:dyDescent="0.25">
      <c r="D62" s="46"/>
      <c r="E62" s="118">
        <v>0</v>
      </c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6"/>
      <c r="R62" s="36"/>
      <c r="S62" s="26">
        <f t="shared" si="1"/>
        <v>0</v>
      </c>
      <c r="T62" s="85"/>
      <c r="V62" s="37"/>
      <c r="W62" s="38"/>
      <c r="AB62" s="78">
        <v>7</v>
      </c>
      <c r="AC62" s="78" t="s">
        <v>36</v>
      </c>
      <c r="AD62" s="78">
        <f>IF(AD61=24,1,AD61+1)</f>
        <v>7</v>
      </c>
      <c r="AE62" s="95" t="str">
        <f t="shared" si="12"/>
        <v>jūl</v>
      </c>
    </row>
    <row r="63" spans="1:39" ht="11.25" customHeight="1" x14ac:dyDescent="0.25">
      <c r="D63" s="100"/>
      <c r="E63" s="121">
        <v>0</v>
      </c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9"/>
      <c r="R63" s="36"/>
      <c r="S63" s="26">
        <f t="shared" si="1"/>
        <v>0</v>
      </c>
      <c r="T63" s="85"/>
      <c r="V63" s="37"/>
      <c r="W63" s="38"/>
      <c r="AB63" s="78">
        <v>8</v>
      </c>
      <c r="AC63" s="78" t="s">
        <v>37</v>
      </c>
      <c r="AD63" s="78">
        <f t="shared" si="11"/>
        <v>8</v>
      </c>
      <c r="AE63" s="95" t="str">
        <f t="shared" si="12"/>
        <v>aug</v>
      </c>
    </row>
    <row r="64" spans="1:39" s="102" customFormat="1" ht="19.5" customHeight="1" x14ac:dyDescent="0.3">
      <c r="A64" s="101"/>
      <c r="D64" s="103"/>
      <c r="E64" s="104" t="s">
        <v>6</v>
      </c>
      <c r="F64" s="105">
        <f t="shared" ref="F64:Q64" si="13">SUM(F51:F63)</f>
        <v>0</v>
      </c>
      <c r="G64" s="105">
        <f t="shared" si="13"/>
        <v>0</v>
      </c>
      <c r="H64" s="105">
        <f t="shared" si="13"/>
        <v>0</v>
      </c>
      <c r="I64" s="105">
        <f t="shared" si="13"/>
        <v>0</v>
      </c>
      <c r="J64" s="105">
        <f t="shared" si="13"/>
        <v>0</v>
      </c>
      <c r="K64" s="105">
        <f t="shared" si="13"/>
        <v>0</v>
      </c>
      <c r="L64" s="105">
        <f t="shared" si="13"/>
        <v>0</v>
      </c>
      <c r="M64" s="105">
        <f t="shared" si="13"/>
        <v>0</v>
      </c>
      <c r="N64" s="105">
        <f t="shared" si="13"/>
        <v>0</v>
      </c>
      <c r="O64" s="105">
        <f t="shared" si="13"/>
        <v>0</v>
      </c>
      <c r="P64" s="105">
        <f t="shared" si="13"/>
        <v>0</v>
      </c>
      <c r="Q64" s="105">
        <f t="shared" si="13"/>
        <v>0</v>
      </c>
      <c r="R64" s="106"/>
      <c r="S64" s="107">
        <f>SUM(S51:S63)</f>
        <v>0</v>
      </c>
      <c r="T64" s="108"/>
      <c r="U64" s="101"/>
      <c r="V64" s="109"/>
      <c r="W64" s="109"/>
      <c r="AB64" s="110">
        <v>9</v>
      </c>
      <c r="AC64" s="110" t="s">
        <v>38</v>
      </c>
      <c r="AD64" s="110">
        <f t="shared" si="11"/>
        <v>9</v>
      </c>
      <c r="AE64" s="111" t="str">
        <f t="shared" si="12"/>
        <v>sep</v>
      </c>
    </row>
    <row r="65" spans="4:31" ht="11.25" customHeight="1" x14ac:dyDescent="0.25">
      <c r="D65" s="112" t="s">
        <v>39</v>
      </c>
      <c r="E65" s="118">
        <v>0</v>
      </c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1"/>
      <c r="R65" s="36"/>
      <c r="S65" s="26">
        <f t="shared" si="1"/>
        <v>0</v>
      </c>
      <c r="T65" s="85"/>
      <c r="V65" s="37"/>
      <c r="W65" s="38"/>
      <c r="AB65" s="78">
        <v>10</v>
      </c>
      <c r="AC65" s="78" t="s">
        <v>40</v>
      </c>
      <c r="AD65" s="78">
        <f>IF(AD64=24,1,AD64+1)</f>
        <v>10</v>
      </c>
      <c r="AE65" s="95" t="str">
        <f t="shared" si="12"/>
        <v>okt</v>
      </c>
    </row>
    <row r="66" spans="4:31" ht="11.25" customHeight="1" x14ac:dyDescent="0.25">
      <c r="D66" s="112" t="s">
        <v>41</v>
      </c>
      <c r="E66" s="118">
        <v>0</v>
      </c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1"/>
      <c r="R66" s="36"/>
      <c r="S66" s="26">
        <f t="shared" si="1"/>
        <v>0</v>
      </c>
      <c r="T66" s="85"/>
      <c r="V66" s="37"/>
      <c r="W66" s="38"/>
      <c r="AB66" s="78">
        <v>11</v>
      </c>
      <c r="AC66" s="78" t="s">
        <v>42</v>
      </c>
      <c r="AD66" s="78">
        <f t="shared" si="11"/>
        <v>11</v>
      </c>
      <c r="AE66" s="95" t="str">
        <f t="shared" si="12"/>
        <v>nov</v>
      </c>
    </row>
    <row r="67" spans="4:31" ht="11.25" customHeight="1" x14ac:dyDescent="0.25">
      <c r="D67" s="112" t="s">
        <v>71</v>
      </c>
      <c r="E67" s="118">
        <v>0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113"/>
      <c r="R67" s="36"/>
      <c r="S67" s="26">
        <f t="shared" si="1"/>
        <v>0</v>
      </c>
      <c r="T67" s="85"/>
      <c r="V67" s="37"/>
      <c r="W67" s="38"/>
      <c r="AB67" s="78">
        <v>12</v>
      </c>
      <c r="AC67" s="78" t="s">
        <v>43</v>
      </c>
      <c r="AD67" s="78">
        <f t="shared" si="11"/>
        <v>12</v>
      </c>
      <c r="AE67" s="95" t="str">
        <f t="shared" si="12"/>
        <v>dec</v>
      </c>
    </row>
    <row r="68" spans="4:31" ht="11.25" customHeight="1" x14ac:dyDescent="0.25">
      <c r="D68" s="116" t="s">
        <v>72</v>
      </c>
      <c r="E68" s="122">
        <v>0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114"/>
      <c r="R68" s="36"/>
      <c r="S68" s="26">
        <f t="shared" si="1"/>
        <v>0</v>
      </c>
      <c r="T68" s="85"/>
      <c r="V68" s="37"/>
      <c r="W68" s="38"/>
      <c r="AB68" s="78">
        <v>13</v>
      </c>
      <c r="AC68" s="78" t="s">
        <v>28</v>
      </c>
      <c r="AD68" s="78">
        <f t="shared" si="11"/>
        <v>13</v>
      </c>
      <c r="AE68" s="95" t="str">
        <f t="shared" ref="AE68:AE80" si="14">LOOKUP(AD68,$AB$56:$AB$79,$AC$56:$AC$79)&amp;"-2.gads"</f>
        <v>jan-2.gads</v>
      </c>
    </row>
    <row r="69" spans="4:31" ht="11.25" customHeight="1" x14ac:dyDescent="0.25">
      <c r="D69" s="100"/>
      <c r="E69" s="121">
        <v>0</v>
      </c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9"/>
      <c r="R69" s="36"/>
      <c r="S69" s="26">
        <f t="shared" si="1"/>
        <v>0</v>
      </c>
      <c r="T69" s="85"/>
      <c r="V69" s="37"/>
      <c r="W69" s="38"/>
      <c r="AB69" s="78">
        <v>14</v>
      </c>
      <c r="AC69" s="78" t="s">
        <v>30</v>
      </c>
      <c r="AD69" s="78">
        <f t="shared" si="11"/>
        <v>14</v>
      </c>
      <c r="AE69" s="95" t="str">
        <f t="shared" si="14"/>
        <v>feb-2.gads</v>
      </c>
    </row>
    <row r="70" spans="4:31" ht="12" customHeight="1" x14ac:dyDescent="0.25">
      <c r="D70" s="103"/>
      <c r="E70" s="104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32"/>
      <c r="S70" s="26"/>
      <c r="T70" s="85"/>
      <c r="V70" s="47"/>
      <c r="W70" s="47"/>
      <c r="AB70" s="78"/>
      <c r="AC70" s="78"/>
      <c r="AD70" s="78"/>
      <c r="AE70" s="95"/>
    </row>
    <row r="71" spans="4:31" ht="12" customHeight="1" x14ac:dyDescent="0.25">
      <c r="D71" s="123" t="s">
        <v>44</v>
      </c>
      <c r="E71" s="123"/>
      <c r="F71" s="105">
        <f t="shared" ref="F71:Q71" si="15">(F35*$E$35)+(F36*$E$36)+(F37*$E$37)+(F38*$E$38)+(F39*$E$39)+(F40*$E$40)+(F41*$E$41)+(F42*$E$42)+(F43*$E$43)+(F44*$E$44)+(F45*$E$45)+(F46*$E$46)+(F47*$E$47)+(F48*$E$48)+(F51*$E$51)+(F52*$E$52)+(F53*$E$53)+(F54*$E$54)+(F55*$E$55)+(F56*$E$56)+(F57*$E$57)+(F58*$E$58)+(F59*$E$59)+(F60*$E$60)+(F61*$E$61)+(F62*$E$62)+(F63*$E$63)+(F65*$E$65)+(F66*$E$66)+(F67*$E$67)+(F68*$E$68)+(F69*$E$69)</f>
        <v>0</v>
      </c>
      <c r="G71" s="105">
        <f t="shared" si="15"/>
        <v>0</v>
      </c>
      <c r="H71" s="105">
        <f t="shared" si="15"/>
        <v>0</v>
      </c>
      <c r="I71" s="105">
        <f t="shared" si="15"/>
        <v>0</v>
      </c>
      <c r="J71" s="105">
        <f t="shared" si="15"/>
        <v>0</v>
      </c>
      <c r="K71" s="105">
        <f t="shared" si="15"/>
        <v>0</v>
      </c>
      <c r="L71" s="105">
        <f t="shared" si="15"/>
        <v>0</v>
      </c>
      <c r="M71" s="105">
        <f t="shared" si="15"/>
        <v>0</v>
      </c>
      <c r="N71" s="105">
        <f t="shared" si="15"/>
        <v>0</v>
      </c>
      <c r="O71" s="105">
        <f t="shared" si="15"/>
        <v>0</v>
      </c>
      <c r="P71" s="105">
        <f t="shared" si="15"/>
        <v>0</v>
      </c>
      <c r="Q71" s="105">
        <f t="shared" si="15"/>
        <v>0</v>
      </c>
      <c r="R71" s="32"/>
      <c r="S71" s="26">
        <f>(S35*$E$35)+(S36*$E$36)+(S37*$E$37)+(S38*$E$38)+(S39*$E$39)+(S40*$E$40)+(S41*$E$41)+(S42*$E$42)+(S43*$E$43)+(S44*$E$44)+(S45*$E$45)+(S46*$E$46)+(S47*$E$47)+(S48*$E$48)+(S51*$E$51)+(S52*$E$52)+(S53*$E$53)+(S54*$E$54)+(S55*$E$55)+(S56*$E$56)+(S57*$E$57)+(S58*$E$58)+(S59*$E$59)+(S60*$E$60)+(S61*$E$61)+(S62*$E$62)+(S63*$E$63)+(S65*$E$65)+(S66*$E$66)+(S67*$E$67)+(S68*$E$68)+(S69*$E$69)</f>
        <v>0</v>
      </c>
      <c r="T71" s="85"/>
      <c r="V71" s="47"/>
      <c r="W71" s="47"/>
      <c r="AB71" s="78">
        <v>15</v>
      </c>
      <c r="AC71" s="78" t="s">
        <v>32</v>
      </c>
      <c r="AD71" s="78">
        <f>IF(AD69=24,1,AD69+1)</f>
        <v>15</v>
      </c>
      <c r="AE71" s="95" t="str">
        <f t="shared" si="14"/>
        <v>mar-2.gads</v>
      </c>
    </row>
    <row r="72" spans="4:31" ht="12" customHeight="1" x14ac:dyDescent="0.25">
      <c r="D72" s="103"/>
      <c r="E72" s="104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32"/>
      <c r="S72" s="26"/>
      <c r="T72" s="85"/>
      <c r="V72" s="47"/>
      <c r="W72" s="47"/>
      <c r="AB72" s="78"/>
      <c r="AC72" s="78"/>
      <c r="AD72" s="78"/>
      <c r="AE72" s="95"/>
    </row>
    <row r="73" spans="4:31" ht="12.75" customHeight="1" x14ac:dyDescent="0.25">
      <c r="D73" s="128" t="s">
        <v>45</v>
      </c>
      <c r="E73" s="129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115"/>
      <c r="R73" s="36"/>
      <c r="S73" s="26">
        <f>SUM(F73:Q73)</f>
        <v>0</v>
      </c>
      <c r="T73" s="85"/>
      <c r="V73" s="37"/>
      <c r="W73" s="37"/>
      <c r="AB73" s="78">
        <v>16</v>
      </c>
      <c r="AC73" s="78" t="s">
        <v>33</v>
      </c>
      <c r="AD73" s="78">
        <f>IF(AD71=24,1,AD71+1)</f>
        <v>16</v>
      </c>
      <c r="AE73" s="95" t="str">
        <f t="shared" si="14"/>
        <v>apr-2.gads</v>
      </c>
    </row>
    <row r="74" spans="4:31" ht="12.75" customHeight="1" x14ac:dyDescent="0.25">
      <c r="D74" s="130" t="s">
        <v>46</v>
      </c>
      <c r="E74" s="131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1"/>
      <c r="R74" s="36"/>
      <c r="S74" s="26">
        <f>SUM(F74:Q74)</f>
        <v>0</v>
      </c>
      <c r="T74" s="85"/>
      <c r="V74" s="37"/>
      <c r="W74" s="37"/>
      <c r="AB74" s="78">
        <v>17</v>
      </c>
      <c r="AC74" s="78" t="s">
        <v>34</v>
      </c>
      <c r="AD74" s="78">
        <f t="shared" si="11"/>
        <v>17</v>
      </c>
      <c r="AE74" s="95" t="str">
        <f t="shared" si="14"/>
        <v>mai-2.gads</v>
      </c>
    </row>
    <row r="75" spans="4:31" ht="12.75" customHeight="1" x14ac:dyDescent="0.25">
      <c r="D75" s="130" t="s">
        <v>47</v>
      </c>
      <c r="E75" s="131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3"/>
      <c r="R75" s="74"/>
      <c r="S75" s="26">
        <f t="shared" si="1"/>
        <v>0</v>
      </c>
      <c r="T75" s="85"/>
      <c r="V75" s="37"/>
      <c r="W75" s="37"/>
      <c r="AB75" s="78">
        <v>20</v>
      </c>
      <c r="AC75" s="78" t="s">
        <v>37</v>
      </c>
      <c r="AD75" s="78" t="e">
        <f>IF(#REF!=24,1,#REF!+1)</f>
        <v>#REF!</v>
      </c>
      <c r="AE75" s="95" t="e">
        <f t="shared" si="14"/>
        <v>#REF!</v>
      </c>
    </row>
    <row r="76" spans="4:31" ht="12.75" customHeight="1" x14ac:dyDescent="0.25">
      <c r="D76" s="130" t="s">
        <v>48</v>
      </c>
      <c r="E76" s="131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3"/>
      <c r="R76" s="74"/>
      <c r="S76" s="26">
        <f t="shared" si="1"/>
        <v>0</v>
      </c>
      <c r="T76" s="85"/>
      <c r="V76" s="37"/>
      <c r="W76" s="37"/>
      <c r="AB76" s="78">
        <v>21</v>
      </c>
      <c r="AC76" s="78" t="s">
        <v>38</v>
      </c>
      <c r="AD76" s="78" t="e">
        <f t="shared" si="11"/>
        <v>#REF!</v>
      </c>
      <c r="AE76" s="95" t="e">
        <f t="shared" si="14"/>
        <v>#REF!</v>
      </c>
    </row>
    <row r="77" spans="4:31" ht="12.75" customHeight="1" x14ac:dyDescent="0.25">
      <c r="D77" s="130" t="s">
        <v>49</v>
      </c>
      <c r="E77" s="131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3"/>
      <c r="R77" s="74"/>
      <c r="S77" s="26">
        <f>SUM(F77:Q77)</f>
        <v>0</v>
      </c>
      <c r="T77" s="85"/>
      <c r="V77" s="37"/>
      <c r="W77" s="37"/>
      <c r="AB77" s="78">
        <v>22</v>
      </c>
      <c r="AC77" s="78" t="s">
        <v>40</v>
      </c>
      <c r="AD77" s="78" t="e">
        <f>IF(AD76=24,1,AD76+1)</f>
        <v>#REF!</v>
      </c>
      <c r="AE77" s="95" t="e">
        <f t="shared" si="14"/>
        <v>#REF!</v>
      </c>
    </row>
    <row r="78" spans="4:31" ht="12.75" customHeight="1" x14ac:dyDescent="0.25">
      <c r="D78" s="130" t="s">
        <v>50</v>
      </c>
      <c r="E78" s="131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9"/>
      <c r="R78" s="36"/>
      <c r="S78" s="26">
        <f t="shared" si="1"/>
        <v>0</v>
      </c>
      <c r="T78" s="85"/>
      <c r="V78" s="37"/>
      <c r="W78" s="37"/>
      <c r="AB78" s="78">
        <v>23</v>
      </c>
      <c r="AC78" s="78" t="s">
        <v>42</v>
      </c>
      <c r="AD78" s="78" t="e">
        <f>IF(AD77=24,1,AD77+1)</f>
        <v>#REF!</v>
      </c>
      <c r="AE78" s="95" t="e">
        <f t="shared" si="14"/>
        <v>#REF!</v>
      </c>
    </row>
    <row r="79" spans="4:31" ht="12.75" customHeight="1" x14ac:dyDescent="0.25">
      <c r="D79" s="103"/>
      <c r="E79" s="104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36"/>
      <c r="S79" s="26">
        <f>SUM(F79:Q79)</f>
        <v>0</v>
      </c>
      <c r="T79" s="85"/>
      <c r="V79" s="37"/>
      <c r="W79" s="37"/>
      <c r="AB79" s="78">
        <v>24</v>
      </c>
      <c r="AC79" s="78" t="s">
        <v>43</v>
      </c>
      <c r="AD79" s="78" t="e">
        <f>IF(AD78=24,1,AD78+1)</f>
        <v>#REF!</v>
      </c>
      <c r="AE79" s="95" t="e">
        <f t="shared" si="14"/>
        <v>#REF!</v>
      </c>
    </row>
    <row r="80" spans="4:31" ht="12.75" customHeight="1" x14ac:dyDescent="0.25">
      <c r="D80" s="123" t="s">
        <v>51</v>
      </c>
      <c r="E80" s="123"/>
      <c r="F80" s="105"/>
      <c r="G80" s="105">
        <f t="shared" ref="G80:Q80" si="16">F31-F71</f>
        <v>0</v>
      </c>
      <c r="H80" s="105">
        <f t="shared" si="16"/>
        <v>0</v>
      </c>
      <c r="I80" s="105">
        <f t="shared" si="16"/>
        <v>0</v>
      </c>
      <c r="J80" s="105">
        <f t="shared" si="16"/>
        <v>0</v>
      </c>
      <c r="K80" s="105">
        <f t="shared" si="16"/>
        <v>0</v>
      </c>
      <c r="L80" s="105">
        <f t="shared" si="16"/>
        <v>0</v>
      </c>
      <c r="M80" s="105">
        <f t="shared" si="16"/>
        <v>0</v>
      </c>
      <c r="N80" s="105">
        <f t="shared" si="16"/>
        <v>0</v>
      </c>
      <c r="O80" s="105">
        <f t="shared" si="16"/>
        <v>0</v>
      </c>
      <c r="P80" s="105">
        <f t="shared" si="16"/>
        <v>0</v>
      </c>
      <c r="Q80" s="105">
        <f t="shared" si="16"/>
        <v>0</v>
      </c>
      <c r="R80" s="32"/>
      <c r="S80" s="26">
        <f>SUM(F80:Q80)</f>
        <v>0</v>
      </c>
      <c r="T80" s="85"/>
      <c r="V80" s="47"/>
      <c r="W80" s="47"/>
      <c r="AB80" s="95">
        <v>1</v>
      </c>
      <c r="AC80" s="78" t="str">
        <f>LOOKUP(AB80,$AB$56:$AB$79,$AC$56:$AC$79)</f>
        <v>jan</v>
      </c>
      <c r="AD80" s="78"/>
      <c r="AE80" s="78" t="e">
        <f t="shared" si="14"/>
        <v>#N/A</v>
      </c>
    </row>
    <row r="81" spans="3:31" ht="21.75" customHeight="1" thickBot="1" x14ac:dyDescent="0.3">
      <c r="C81" s="83"/>
      <c r="D81" s="75"/>
      <c r="E81" s="76" t="s">
        <v>52</v>
      </c>
      <c r="F81" s="59">
        <f t="shared" ref="F81:Q81" si="17">SUM(F35,F49,F64,F65:F80)</f>
        <v>0</v>
      </c>
      <c r="G81" s="59">
        <f t="shared" si="17"/>
        <v>0</v>
      </c>
      <c r="H81" s="59">
        <f t="shared" si="17"/>
        <v>0</v>
      </c>
      <c r="I81" s="59">
        <f t="shared" si="17"/>
        <v>0</v>
      </c>
      <c r="J81" s="59">
        <f t="shared" si="17"/>
        <v>0</v>
      </c>
      <c r="K81" s="59">
        <f t="shared" si="17"/>
        <v>0</v>
      </c>
      <c r="L81" s="59">
        <f t="shared" si="17"/>
        <v>0</v>
      </c>
      <c r="M81" s="59">
        <f t="shared" si="17"/>
        <v>0</v>
      </c>
      <c r="N81" s="59">
        <f t="shared" si="17"/>
        <v>0</v>
      </c>
      <c r="O81" s="59">
        <f t="shared" si="17"/>
        <v>0</v>
      </c>
      <c r="P81" s="59">
        <f t="shared" si="17"/>
        <v>0</v>
      </c>
      <c r="Q81" s="59">
        <f t="shared" si="17"/>
        <v>0</v>
      </c>
      <c r="R81" s="59"/>
      <c r="S81" s="59">
        <f>SUM(S35,S49,S64,S65:S80)</f>
        <v>0</v>
      </c>
      <c r="T81" s="85"/>
      <c r="V81" s="10"/>
      <c r="W81" s="10"/>
    </row>
    <row r="82" spans="3:31" ht="11.25" customHeight="1" thickTop="1" x14ac:dyDescent="0.25">
      <c r="E82" s="9" t="s">
        <v>53</v>
      </c>
      <c r="F82" s="26">
        <f t="shared" ref="F82:Q82" si="18">F32-F81</f>
        <v>0</v>
      </c>
      <c r="G82" s="26">
        <f t="shared" si="18"/>
        <v>0</v>
      </c>
      <c r="H82" s="26">
        <f t="shared" si="18"/>
        <v>0</v>
      </c>
      <c r="I82" s="26">
        <f t="shared" si="18"/>
        <v>0</v>
      </c>
      <c r="J82" s="26">
        <f t="shared" si="18"/>
        <v>0</v>
      </c>
      <c r="K82" s="26">
        <f t="shared" si="18"/>
        <v>0</v>
      </c>
      <c r="L82" s="26">
        <f t="shared" si="18"/>
        <v>0</v>
      </c>
      <c r="M82" s="26">
        <f t="shared" si="18"/>
        <v>0</v>
      </c>
      <c r="N82" s="26">
        <f t="shared" si="18"/>
        <v>0</v>
      </c>
      <c r="O82" s="26">
        <f t="shared" si="18"/>
        <v>0</v>
      </c>
      <c r="P82" s="26">
        <f t="shared" si="18"/>
        <v>0</v>
      </c>
      <c r="Q82" s="26">
        <f t="shared" si="18"/>
        <v>0</v>
      </c>
      <c r="R82" s="26"/>
      <c r="S82" s="26">
        <f>S32-S81</f>
        <v>0</v>
      </c>
      <c r="T82" s="85"/>
      <c r="V82" s="10"/>
      <c r="W82" s="10"/>
    </row>
    <row r="83" spans="3:31" ht="7.5" hidden="1" customHeight="1" x14ac:dyDescent="0.25">
      <c r="E83" s="47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6"/>
      <c r="S83" s="26"/>
      <c r="T83" s="85"/>
      <c r="V83" s="47"/>
      <c r="W83" s="47"/>
    </row>
    <row r="84" spans="3:31" ht="12.75" customHeight="1" x14ac:dyDescent="0.25">
      <c r="E84" s="9" t="s">
        <v>54</v>
      </c>
      <c r="F84" s="26">
        <f t="shared" ref="F84:Q84" si="19">F7+F32-F81</f>
        <v>0</v>
      </c>
      <c r="G84" s="26">
        <f t="shared" si="19"/>
        <v>0</v>
      </c>
      <c r="H84" s="26">
        <f t="shared" si="19"/>
        <v>0</v>
      </c>
      <c r="I84" s="26">
        <f t="shared" si="19"/>
        <v>0</v>
      </c>
      <c r="J84" s="26">
        <f t="shared" si="19"/>
        <v>0</v>
      </c>
      <c r="K84" s="26">
        <f t="shared" si="19"/>
        <v>0</v>
      </c>
      <c r="L84" s="26">
        <f t="shared" si="19"/>
        <v>0</v>
      </c>
      <c r="M84" s="26">
        <f t="shared" si="19"/>
        <v>0</v>
      </c>
      <c r="N84" s="26">
        <f t="shared" si="19"/>
        <v>0</v>
      </c>
      <c r="O84" s="26">
        <f t="shared" si="19"/>
        <v>0</v>
      </c>
      <c r="P84" s="26">
        <f t="shared" si="19"/>
        <v>0</v>
      </c>
      <c r="Q84" s="26">
        <f t="shared" si="19"/>
        <v>0</v>
      </c>
      <c r="R84" s="26"/>
      <c r="S84" s="26"/>
      <c r="T84" s="85"/>
      <c r="V84" s="10"/>
      <c r="W84" s="10"/>
      <c r="AB84" s="96"/>
      <c r="AC84" s="78"/>
      <c r="AE84" s="78"/>
    </row>
    <row r="85" spans="3:31" s="77" customFormat="1" ht="3.75" customHeight="1" x14ac:dyDescent="0.25"/>
    <row r="86" spans="3:31" ht="12.75" hidden="1" customHeight="1" x14ac:dyDescent="0.25"/>
    <row r="87" spans="3:31" ht="12.75" hidden="1" customHeight="1" x14ac:dyDescent="0.25"/>
    <row r="88" spans="3:31" ht="12.75" hidden="1" customHeight="1" x14ac:dyDescent="0.25"/>
    <row r="89" spans="3:31" ht="12.75" hidden="1" customHeight="1" x14ac:dyDescent="0.25"/>
    <row r="90" spans="3:31" ht="12.75" hidden="1" customHeight="1" x14ac:dyDescent="0.25"/>
    <row r="91" spans="3:31" ht="12.75" hidden="1" customHeight="1" x14ac:dyDescent="0.25"/>
    <row r="92" spans="3:31" ht="12.75" hidden="1" customHeight="1" x14ac:dyDescent="0.25"/>
    <row r="93" spans="3:31" ht="12.75" hidden="1" customHeight="1" x14ac:dyDescent="0.25"/>
    <row r="94" spans="3:31" ht="12.75" hidden="1" customHeight="1" x14ac:dyDescent="0.25"/>
    <row r="95" spans="3:31" ht="12.75" hidden="1" customHeight="1" x14ac:dyDescent="0.25"/>
    <row r="96" spans="3:31" ht="12.75" hidden="1" customHeight="1" x14ac:dyDescent="0.25"/>
    <row r="97" ht="12.75" hidden="1" customHeight="1" x14ac:dyDescent="0.25"/>
    <row r="98" ht="12.75" hidden="1" customHeight="1" x14ac:dyDescent="0.25"/>
    <row r="99" ht="12.75" hidden="1" customHeight="1" x14ac:dyDescent="0.25"/>
    <row r="100" ht="12.75" hidden="1" customHeight="1" x14ac:dyDescent="0.25"/>
    <row r="101" ht="12.75" hidden="1" customHeight="1" x14ac:dyDescent="0.25"/>
    <row r="102" ht="12.75" hidden="1" customHeight="1" x14ac:dyDescent="0.25"/>
    <row r="103" ht="12.75" hidden="1" customHeight="1" x14ac:dyDescent="0.25"/>
    <row r="104" ht="12.75" hidden="1" customHeight="1" x14ac:dyDescent="0.25"/>
    <row r="105" ht="12.75" hidden="1" customHeight="1" x14ac:dyDescent="0.25"/>
    <row r="106" ht="12.75" hidden="1" customHeight="1" x14ac:dyDescent="0.25"/>
    <row r="107" ht="12.75" hidden="1" customHeight="1" x14ac:dyDescent="0.25"/>
    <row r="108" ht="12.75" hidden="1" customHeight="1" x14ac:dyDescent="0.25"/>
    <row r="109" ht="12.75" hidden="1" customHeight="1" x14ac:dyDescent="0.25"/>
    <row r="110" ht="12.75" hidden="1" customHeight="1" x14ac:dyDescent="0.25"/>
    <row r="111" ht="12.75" hidden="1" customHeight="1" x14ac:dyDescent="0.25"/>
    <row r="112" ht="12.75" hidden="1" customHeight="1" x14ac:dyDescent="0.25"/>
    <row r="113" ht="12.75" hidden="1" customHeight="1" x14ac:dyDescent="0.25"/>
    <row r="114" ht="12.75" hidden="1" customHeight="1" x14ac:dyDescent="0.25"/>
    <row r="115" ht="12.7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12.7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12.7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2.75" hidden="1" customHeight="1" x14ac:dyDescent="0.25"/>
    <row r="159" ht="12.75" hidden="1" customHeight="1" x14ac:dyDescent="0.25"/>
    <row r="160" ht="12.75" hidden="1" customHeight="1" x14ac:dyDescent="0.25"/>
    <row r="161" ht="12.75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12.75" hidden="1" customHeight="1" x14ac:dyDescent="0.25"/>
    <row r="168" ht="12.75" hidden="1" customHeight="1" x14ac:dyDescent="0.25"/>
    <row r="169" ht="12.75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12.75" hidden="1" customHeight="1" x14ac:dyDescent="0.25"/>
    <row r="176" ht="12.75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12.75" hidden="1" customHeight="1" x14ac:dyDescent="0.25"/>
    <row r="181" ht="12.75" hidden="1" customHeight="1" x14ac:dyDescent="0.25"/>
    <row r="182" ht="12.75" hidden="1" customHeight="1" x14ac:dyDescent="0.25"/>
    <row r="183" ht="12.75" hidden="1" customHeight="1" x14ac:dyDescent="0.25"/>
    <row r="184" ht="12.75" hidden="1" customHeight="1" x14ac:dyDescent="0.25"/>
    <row r="185" ht="12.75" hidden="1" customHeight="1" x14ac:dyDescent="0.25"/>
    <row r="186" ht="12.75" hidden="1" customHeight="1" x14ac:dyDescent="0.25"/>
    <row r="187" ht="12.75" hidden="1" customHeight="1" x14ac:dyDescent="0.25"/>
    <row r="188" ht="12.75" hidden="1" customHeight="1" x14ac:dyDescent="0.25"/>
    <row r="189" ht="12.75" hidden="1" customHeight="1" x14ac:dyDescent="0.25"/>
    <row r="190" ht="12.75" hidden="1" customHeight="1" x14ac:dyDescent="0.25"/>
    <row r="191" ht="12.75" hidden="1" customHeight="1" x14ac:dyDescent="0.25"/>
    <row r="192" ht="12.75" hidden="1" customHeight="1" x14ac:dyDescent="0.25"/>
    <row r="193" spans="16:16" ht="12.75" hidden="1" customHeight="1" x14ac:dyDescent="0.25"/>
    <row r="194" spans="16:16" ht="12.75" hidden="1" customHeight="1" x14ac:dyDescent="0.25"/>
    <row r="195" spans="16:16" ht="12.75" hidden="1" customHeight="1" x14ac:dyDescent="0.25"/>
    <row r="196" spans="16:16" ht="12.75" hidden="1" customHeight="1" x14ac:dyDescent="0.25"/>
    <row r="197" spans="16:16" ht="12.75" hidden="1" customHeight="1" x14ac:dyDescent="0.25"/>
    <row r="198" spans="16:16" ht="12.75" hidden="1" customHeight="1" x14ac:dyDescent="0.25"/>
    <row r="199" spans="16:16" ht="12.75" hidden="1" customHeight="1" x14ac:dyDescent="0.25"/>
    <row r="200" spans="16:16" ht="13.8" x14ac:dyDescent="0.25"/>
    <row r="201" spans="16:16" ht="13.8" x14ac:dyDescent="0.25">
      <c r="P201" s="88"/>
    </row>
  </sheetData>
  <protectedRanges>
    <protectedRange sqref="D9:D11" name="Range2"/>
    <protectedRange sqref="C2 F26:R30 F9:R23 F65:R69 F80 F7 D60:D61 C4 D44:D48 D26:D30 V73:W79 D73:R79 D63 F35:R48 F51:R63 D13:D23 D41 D65:D69" name="Range1"/>
    <protectedRange sqref="D35:D40 D42:D43" name="Range1_2"/>
  </protectedRanges>
  <mergeCells count="11">
    <mergeCell ref="D80:E80"/>
    <mergeCell ref="C3:D3"/>
    <mergeCell ref="F3:H3"/>
    <mergeCell ref="F4:H4"/>
    <mergeCell ref="D73:E73"/>
    <mergeCell ref="D74:E74"/>
    <mergeCell ref="D75:E75"/>
    <mergeCell ref="D76:E76"/>
    <mergeCell ref="D77:E77"/>
    <mergeCell ref="D78:E78"/>
    <mergeCell ref="D71:E71"/>
  </mergeCells>
  <conditionalFormatting sqref="F82:Q82 S82 F84:Q84 S84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dataValidations count="1">
    <dataValidation type="list" showErrorMessage="1" errorTitle="Nepareiza Vērtība!" error="Lūdzu izvēlieties PVN vērtību no izvēlnes!   " sqref="E9:E10" xr:uid="{00000000-0002-0000-0000-000001000000}">
      <formula1>"0%,12%,21%"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horizontalDpi="4294967293" r:id="rId1"/>
  <headerFooter differentFirst="1" alignWithMargins="0">
    <oddHeader xml:space="preserve">&amp;R&amp;"Arial,Regular"
Naudas plūsma 1. gads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print="0" autoLine="0" autoPict="0">
                <anchor moveWithCells="1" sizeWithCells="1">
                  <from>
                    <xdr:col>4</xdr:col>
                    <xdr:colOff>449580</xdr:colOff>
                    <xdr:row>5</xdr:row>
                    <xdr:rowOff>68580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719C1-7FE9-4FD1-9908-18BCE9C841AE}">
  <sheetPr>
    <pageSetUpPr fitToPage="1"/>
  </sheetPr>
  <dimension ref="A1:DE201"/>
  <sheetViews>
    <sheetView tabSelected="1" topLeftCell="A37" zoomScaleNormal="100" zoomScaleSheetLayoutView="85" workbookViewId="0">
      <selection activeCell="F5" sqref="F5"/>
    </sheetView>
  </sheetViews>
  <sheetFormatPr defaultColWidth="0" defaultRowHeight="0" customHeight="1" zeroHeight="1" x14ac:dyDescent="0.25"/>
  <cols>
    <col min="1" max="1" width="1.21875" style="80" customWidth="1"/>
    <col min="2" max="2" width="1.21875" style="82" customWidth="1"/>
    <col min="3" max="3" width="1.5546875" style="82" customWidth="1"/>
    <col min="4" max="4" width="46.21875" style="82" customWidth="1"/>
    <col min="5" max="5" width="6.44140625" style="82" customWidth="1"/>
    <col min="6" max="17" width="8.21875" style="82" customWidth="1"/>
    <col min="18" max="18" width="1.77734375" style="97" customWidth="1"/>
    <col min="19" max="19" width="10.21875" style="82" customWidth="1"/>
    <col min="20" max="20" width="1.77734375" style="82" customWidth="1"/>
    <col min="21" max="21" width="0.77734375" style="80" customWidth="1"/>
    <col min="22" max="22" width="5.77734375" style="97" hidden="1" customWidth="1"/>
    <col min="23" max="23" width="5.21875" style="97" hidden="1" customWidth="1"/>
    <col min="24" max="24" width="9.21875" style="82" hidden="1" customWidth="1"/>
    <col min="25" max="25" width="8.5546875" style="82" hidden="1" customWidth="1"/>
    <col min="26" max="26" width="9.21875" style="82" hidden="1" customWidth="1"/>
    <col min="27" max="27" width="2.5546875" style="82" hidden="1" customWidth="1"/>
    <col min="28" max="29" width="9.21875" style="82" hidden="1" customWidth="1"/>
    <col min="30" max="30" width="17.5546875" style="82" hidden="1" customWidth="1"/>
    <col min="31" max="109" width="9.21875" style="82" hidden="1" customWidth="1"/>
    <col min="110" max="16384" width="8.77734375" style="82" hidden="1"/>
  </cols>
  <sheetData>
    <row r="1" spans="3:39" s="80" customFormat="1" ht="5.25" customHeight="1" x14ac:dyDescent="0.25">
      <c r="R1" s="81"/>
      <c r="V1" s="81"/>
      <c r="W1" s="81"/>
      <c r="Z1" s="80">
        <v>1</v>
      </c>
      <c r="AB1" s="80">
        <v>1</v>
      </c>
    </row>
    <row r="2" spans="3:39" ht="17.399999999999999" x14ac:dyDescent="0.25">
      <c r="C2" s="1"/>
      <c r="D2" s="2"/>
      <c r="F2" s="3"/>
      <c r="G2" s="4"/>
      <c r="H2" s="4"/>
      <c r="I2" s="4"/>
      <c r="J2" s="1"/>
      <c r="K2" s="1"/>
      <c r="L2" s="1"/>
      <c r="M2" s="1"/>
      <c r="N2" s="5"/>
      <c r="O2" s="2"/>
      <c r="P2" s="2"/>
      <c r="Q2" s="3"/>
      <c r="R2" s="2"/>
      <c r="S2" s="6" t="s">
        <v>55</v>
      </c>
      <c r="T2" s="7"/>
      <c r="V2" s="8">
        <v>2</v>
      </c>
      <c r="W2" s="2"/>
      <c r="AB2" s="7">
        <v>1</v>
      </c>
      <c r="AC2" s="7" t="s">
        <v>1</v>
      </c>
      <c r="AD2" s="7">
        <v>1</v>
      </c>
      <c r="AE2" s="7" t="str">
        <f>"A"&amp;AM54</f>
        <v>A7</v>
      </c>
      <c r="AL2" s="82">
        <v>1</v>
      </c>
      <c r="AM2" s="82">
        <v>7</v>
      </c>
    </row>
    <row r="3" spans="3:39" ht="15.6" x14ac:dyDescent="0.25">
      <c r="C3" s="124"/>
      <c r="D3" s="125"/>
      <c r="E3" s="2"/>
      <c r="F3" s="124"/>
      <c r="G3" s="126"/>
      <c r="H3" s="125"/>
      <c r="I3" s="2"/>
      <c r="L3" s="2"/>
      <c r="M3" s="2"/>
      <c r="N3" s="2"/>
      <c r="O3" s="9"/>
      <c r="P3" s="10"/>
      <c r="Q3" s="2"/>
      <c r="R3" s="2"/>
      <c r="S3" s="4"/>
      <c r="T3" s="7"/>
      <c r="V3" s="8">
        <v>1</v>
      </c>
      <c r="W3" s="2"/>
      <c r="AB3" s="7"/>
      <c r="AC3" s="78" t="s">
        <v>2</v>
      </c>
      <c r="AD3" s="7"/>
      <c r="AE3" s="7"/>
    </row>
    <row r="4" spans="3:39" ht="9.75" customHeight="1" x14ac:dyDescent="0.25">
      <c r="C4" s="1"/>
      <c r="D4" s="11" t="s">
        <v>3</v>
      </c>
      <c r="F4" s="127" t="s">
        <v>73</v>
      </c>
      <c r="G4" s="127"/>
      <c r="H4" s="127"/>
      <c r="I4" s="4"/>
      <c r="J4" s="1"/>
      <c r="K4" s="1"/>
      <c r="L4" s="1"/>
      <c r="M4" s="1"/>
      <c r="N4" s="5"/>
      <c r="O4" s="2"/>
      <c r="P4" s="2"/>
      <c r="Q4" s="3"/>
      <c r="R4" s="2"/>
      <c r="S4" s="2"/>
      <c r="T4" s="7"/>
      <c r="V4" s="8"/>
      <c r="W4" s="2"/>
      <c r="AB4" s="7"/>
      <c r="AC4" s="7"/>
      <c r="AD4" s="7"/>
      <c r="AE4" s="7"/>
    </row>
    <row r="5" spans="3:39" ht="20.25" customHeight="1" thickBot="1" x14ac:dyDescent="0.3">
      <c r="C5" s="12" t="s">
        <v>4</v>
      </c>
      <c r="D5" s="13"/>
      <c r="E5" s="83"/>
      <c r="F5" s="14"/>
      <c r="G5" s="15"/>
      <c r="H5" s="15"/>
      <c r="I5" s="15"/>
      <c r="J5" s="16"/>
      <c r="K5" s="16"/>
      <c r="L5" s="13"/>
      <c r="M5" s="15"/>
      <c r="N5" s="13"/>
      <c r="O5" s="15"/>
      <c r="P5" s="13"/>
      <c r="Q5" s="17"/>
      <c r="R5" s="14"/>
      <c r="S5" s="13"/>
      <c r="T5" s="7"/>
      <c r="V5" s="2"/>
      <c r="W5" s="2"/>
      <c r="AB5" s="7"/>
      <c r="AD5" s="7"/>
      <c r="AE5" s="7"/>
    </row>
    <row r="6" spans="3:39" ht="17.25" customHeight="1" thickTop="1" x14ac:dyDescent="0.25">
      <c r="D6" s="18"/>
      <c r="E6" s="9" t="s">
        <v>5</v>
      </c>
      <c r="F6" s="19" t="str">
        <f>AE56</f>
        <v>jan</v>
      </c>
      <c r="G6" s="19" t="str">
        <f>AE57</f>
        <v>feb</v>
      </c>
      <c r="H6" s="19" t="str">
        <f>AE58</f>
        <v>mar</v>
      </c>
      <c r="I6" s="19" t="str">
        <f>AE59</f>
        <v>apr</v>
      </c>
      <c r="J6" s="19" t="str">
        <f>AE60</f>
        <v>mai</v>
      </c>
      <c r="K6" s="19" t="str">
        <f>AE61</f>
        <v>jūn</v>
      </c>
      <c r="L6" s="19" t="str">
        <f>AE62</f>
        <v>jūl</v>
      </c>
      <c r="M6" s="19" t="str">
        <f>AE63</f>
        <v>aug</v>
      </c>
      <c r="N6" s="19" t="str">
        <f>AE64</f>
        <v>sep</v>
      </c>
      <c r="O6" s="19" t="str">
        <f>AE65</f>
        <v>okt</v>
      </c>
      <c r="P6" s="19" t="str">
        <f>AE66</f>
        <v>nov</v>
      </c>
      <c r="Q6" s="19" t="str">
        <f>AE67</f>
        <v>dec</v>
      </c>
      <c r="R6" s="19"/>
      <c r="S6" s="20" t="s">
        <v>6</v>
      </c>
      <c r="T6" s="78"/>
      <c r="V6" s="21"/>
      <c r="W6" s="22"/>
      <c r="AB6" s="78"/>
      <c r="AD6" s="78" t="s">
        <v>7</v>
      </c>
      <c r="AE6" s="78"/>
      <c r="AL6" s="82">
        <v>2</v>
      </c>
      <c r="AM6" s="82">
        <v>8</v>
      </c>
    </row>
    <row r="7" spans="3:39" ht="11.25" customHeight="1" x14ac:dyDescent="0.25">
      <c r="C7" s="23"/>
      <c r="D7" s="24"/>
      <c r="E7" s="9" t="s">
        <v>8</v>
      </c>
      <c r="F7" s="25">
        <v>0</v>
      </c>
      <c r="G7" s="26">
        <f>F84</f>
        <v>0</v>
      </c>
      <c r="H7" s="26">
        <f t="shared" ref="H7:Q7" si="0">G84</f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>
        <f t="shared" si="0"/>
        <v>0</v>
      </c>
      <c r="R7" s="26"/>
      <c r="S7" s="26"/>
      <c r="T7" s="84"/>
      <c r="V7" s="27"/>
      <c r="W7" s="28"/>
      <c r="AB7" s="79"/>
      <c r="AC7" s="79"/>
      <c r="AD7" s="79"/>
      <c r="AE7" s="79"/>
      <c r="AL7" s="82">
        <v>3</v>
      </c>
      <c r="AM7" s="82">
        <v>9</v>
      </c>
    </row>
    <row r="8" spans="3:39" ht="13.8" x14ac:dyDescent="0.25">
      <c r="D8" s="29"/>
      <c r="E8" s="30" t="s">
        <v>9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2"/>
      <c r="S8" s="26"/>
      <c r="T8" s="85"/>
      <c r="V8" s="27"/>
      <c r="W8" s="28"/>
      <c r="AB8" s="78"/>
      <c r="AC8" s="78"/>
      <c r="AD8" s="78"/>
      <c r="AE8" s="78"/>
      <c r="AL8" s="82">
        <v>4</v>
      </c>
      <c r="AM8" s="82">
        <v>10</v>
      </c>
    </row>
    <row r="9" spans="3:39" ht="11.25" customHeight="1" x14ac:dyDescent="0.25">
      <c r="D9" s="33" t="s">
        <v>10</v>
      </c>
      <c r="E9" s="117">
        <v>0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36"/>
      <c r="S9" s="26">
        <f>SUM(F9:Q9)</f>
        <v>0</v>
      </c>
      <c r="T9" s="85"/>
      <c r="V9" s="37"/>
      <c r="W9" s="38"/>
      <c r="X9" s="86"/>
      <c r="AB9" s="78"/>
      <c r="AC9" s="78"/>
      <c r="AD9" s="78"/>
      <c r="AE9" s="78"/>
      <c r="AL9" s="82">
        <v>5</v>
      </c>
      <c r="AM9" s="82">
        <v>11</v>
      </c>
    </row>
    <row r="10" spans="3:39" ht="11.25" customHeight="1" x14ac:dyDescent="0.25">
      <c r="D10" s="39" t="s">
        <v>11</v>
      </c>
      <c r="E10" s="118">
        <v>0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1"/>
      <c r="R10" s="36"/>
      <c r="S10" s="26">
        <f t="shared" ref="S10:S78" si="1">SUM(F10:Q10)</f>
        <v>0</v>
      </c>
      <c r="T10" s="85"/>
      <c r="V10" s="37"/>
      <c r="W10" s="38"/>
      <c r="AL10" s="82">
        <v>6</v>
      </c>
      <c r="AM10" s="82">
        <v>12</v>
      </c>
    </row>
    <row r="11" spans="3:39" ht="13.8" x14ac:dyDescent="0.25">
      <c r="D11" s="37"/>
      <c r="E11" s="9" t="s">
        <v>6</v>
      </c>
      <c r="F11" s="42">
        <f>SUM(F9:F10)</f>
        <v>0</v>
      </c>
      <c r="G11" s="42">
        <f t="shared" ref="G11:P11" si="2">SUM(G9:G10)</f>
        <v>0</v>
      </c>
      <c r="H11" s="42">
        <f t="shared" si="2"/>
        <v>0</v>
      </c>
      <c r="I11" s="42">
        <f t="shared" si="2"/>
        <v>0</v>
      </c>
      <c r="J11" s="42">
        <f t="shared" si="2"/>
        <v>0</v>
      </c>
      <c r="K11" s="42">
        <f t="shared" si="2"/>
        <v>0</v>
      </c>
      <c r="L11" s="42">
        <f t="shared" si="2"/>
        <v>0</v>
      </c>
      <c r="M11" s="42">
        <f t="shared" si="2"/>
        <v>0</v>
      </c>
      <c r="N11" s="42">
        <f t="shared" si="2"/>
        <v>0</v>
      </c>
      <c r="O11" s="42">
        <f t="shared" si="2"/>
        <v>0</v>
      </c>
      <c r="P11" s="42">
        <f t="shared" si="2"/>
        <v>0</v>
      </c>
      <c r="Q11" s="42">
        <f>SUM(Q9:Q10)</f>
        <v>0</v>
      </c>
      <c r="R11" s="36"/>
      <c r="S11" s="26"/>
      <c r="T11" s="85"/>
      <c r="V11" s="37"/>
      <c r="W11" s="37"/>
    </row>
    <row r="12" spans="3:39" ht="11.25" customHeight="1" x14ac:dyDescent="0.25">
      <c r="D12" s="43" t="s">
        <v>12</v>
      </c>
      <c r="E12" s="44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36"/>
      <c r="S12" s="26"/>
      <c r="T12" s="85"/>
      <c r="V12" s="37"/>
      <c r="W12" s="37"/>
    </row>
    <row r="13" spans="3:39" ht="11.25" customHeight="1" x14ac:dyDescent="0.25">
      <c r="D13" s="46" t="s">
        <v>66</v>
      </c>
      <c r="E13" s="118">
        <v>0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1"/>
      <c r="R13" s="36"/>
      <c r="S13" s="26">
        <f t="shared" si="1"/>
        <v>0</v>
      </c>
      <c r="T13" s="85"/>
      <c r="V13" s="37"/>
      <c r="W13" s="38"/>
      <c r="AL13" s="82">
        <v>7</v>
      </c>
      <c r="AM13" s="82">
        <v>13</v>
      </c>
    </row>
    <row r="14" spans="3:39" ht="11.25" customHeight="1" x14ac:dyDescent="0.25">
      <c r="D14" s="46" t="s">
        <v>62</v>
      </c>
      <c r="E14" s="118">
        <v>0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1"/>
      <c r="R14" s="36"/>
      <c r="S14" s="26">
        <f t="shared" si="1"/>
        <v>0</v>
      </c>
      <c r="T14" s="85"/>
      <c r="V14" s="37"/>
      <c r="W14" s="38"/>
      <c r="AL14" s="82">
        <v>8</v>
      </c>
      <c r="AM14" s="82">
        <v>14</v>
      </c>
    </row>
    <row r="15" spans="3:39" ht="11.25" customHeight="1" x14ac:dyDescent="0.25">
      <c r="D15" s="46"/>
      <c r="E15" s="118">
        <v>0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1"/>
      <c r="R15" s="36"/>
      <c r="S15" s="26">
        <f>SUM(F15:Q15)</f>
        <v>0</v>
      </c>
      <c r="T15" s="85"/>
      <c r="V15" s="37"/>
      <c r="W15" s="38"/>
      <c r="AL15" s="82">
        <v>9</v>
      </c>
      <c r="AM15" s="82">
        <v>15</v>
      </c>
    </row>
    <row r="16" spans="3:39" ht="11.25" customHeight="1" x14ac:dyDescent="0.25">
      <c r="D16" s="46"/>
      <c r="E16" s="118">
        <v>0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1"/>
      <c r="R16" s="36"/>
      <c r="S16" s="26">
        <f t="shared" si="1"/>
        <v>0</v>
      </c>
      <c r="T16" s="85"/>
      <c r="V16" s="37"/>
      <c r="W16" s="38"/>
      <c r="AL16" s="82">
        <v>10</v>
      </c>
      <c r="AM16" s="82">
        <v>16</v>
      </c>
    </row>
    <row r="17" spans="4:39" ht="11.25" customHeight="1" x14ac:dyDescent="0.25">
      <c r="D17" s="46"/>
      <c r="E17" s="118">
        <v>0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1"/>
      <c r="R17" s="36"/>
      <c r="S17" s="26">
        <f t="shared" si="1"/>
        <v>0</v>
      </c>
      <c r="T17" s="85"/>
      <c r="V17" s="37"/>
      <c r="W17" s="38"/>
      <c r="AL17" s="82">
        <v>11</v>
      </c>
      <c r="AM17" s="82">
        <v>17</v>
      </c>
    </row>
    <row r="18" spans="4:39" ht="11.25" customHeight="1" x14ac:dyDescent="0.25">
      <c r="D18" s="46"/>
      <c r="E18" s="118">
        <v>0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1"/>
      <c r="R18" s="36"/>
      <c r="S18" s="26">
        <f t="shared" si="1"/>
        <v>0</v>
      </c>
      <c r="T18" s="85"/>
      <c r="V18" s="37"/>
      <c r="W18" s="38"/>
      <c r="AL18" s="82">
        <v>12</v>
      </c>
      <c r="AM18" s="82">
        <v>22</v>
      </c>
    </row>
    <row r="19" spans="4:39" ht="11.25" customHeight="1" x14ac:dyDescent="0.25">
      <c r="D19" s="46"/>
      <c r="E19" s="118">
        <v>0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1"/>
      <c r="R19" s="36"/>
      <c r="S19" s="26">
        <f t="shared" si="1"/>
        <v>0</v>
      </c>
      <c r="T19" s="85"/>
      <c r="V19" s="37"/>
      <c r="W19" s="38"/>
      <c r="AL19" s="82">
        <v>13</v>
      </c>
      <c r="AM19" s="82">
        <v>23</v>
      </c>
    </row>
    <row r="20" spans="4:39" ht="11.25" customHeight="1" x14ac:dyDescent="0.25">
      <c r="D20" s="46"/>
      <c r="E20" s="118">
        <v>0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1"/>
      <c r="R20" s="36"/>
      <c r="S20" s="26">
        <f t="shared" si="1"/>
        <v>0</v>
      </c>
      <c r="T20" s="85"/>
      <c r="V20" s="37"/>
      <c r="W20" s="38"/>
      <c r="AL20" s="82">
        <v>14</v>
      </c>
      <c r="AM20" s="82">
        <v>28</v>
      </c>
    </row>
    <row r="21" spans="4:39" ht="11.25" customHeight="1" x14ac:dyDescent="0.25">
      <c r="D21" s="46"/>
      <c r="E21" s="118">
        <v>0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1"/>
      <c r="R21" s="36"/>
      <c r="S21" s="26">
        <f t="shared" si="1"/>
        <v>0</v>
      </c>
      <c r="T21" s="85"/>
      <c r="V21" s="37"/>
      <c r="W21" s="38"/>
      <c r="AL21" s="82">
        <v>15</v>
      </c>
      <c r="AM21" s="82">
        <v>29</v>
      </c>
    </row>
    <row r="22" spans="4:39" ht="11.25" customHeight="1" x14ac:dyDescent="0.25">
      <c r="D22" s="46"/>
      <c r="E22" s="118">
        <v>0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1"/>
      <c r="R22" s="36"/>
      <c r="S22" s="26">
        <f t="shared" si="1"/>
        <v>0</v>
      </c>
      <c r="T22" s="85"/>
      <c r="V22" s="37"/>
      <c r="W22" s="38"/>
      <c r="AL22" s="82">
        <v>16</v>
      </c>
      <c r="AM22" s="82">
        <v>30</v>
      </c>
    </row>
    <row r="23" spans="4:39" ht="11.25" customHeight="1" x14ac:dyDescent="0.25">
      <c r="D23" s="46"/>
      <c r="E23" s="118">
        <v>0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1"/>
      <c r="R23" s="36"/>
      <c r="S23" s="26">
        <f t="shared" si="1"/>
        <v>0</v>
      </c>
      <c r="T23" s="85"/>
      <c r="V23" s="37"/>
      <c r="W23" s="38"/>
      <c r="AL23" s="82">
        <v>17</v>
      </c>
      <c r="AM23" s="82">
        <v>31</v>
      </c>
    </row>
    <row r="24" spans="4:39" ht="13.8" x14ac:dyDescent="0.25">
      <c r="D24" s="47"/>
      <c r="E24" s="9" t="s">
        <v>6</v>
      </c>
      <c r="F24" s="26">
        <f>SUM(F13:F23)</f>
        <v>0</v>
      </c>
      <c r="G24" s="26">
        <f t="shared" ref="G24:P24" si="3">SUM(G13:G23)</f>
        <v>0</v>
      </c>
      <c r="H24" s="26">
        <f t="shared" si="3"/>
        <v>0</v>
      </c>
      <c r="I24" s="26">
        <f t="shared" si="3"/>
        <v>0</v>
      </c>
      <c r="J24" s="26">
        <f t="shared" si="3"/>
        <v>0</v>
      </c>
      <c r="K24" s="26">
        <f t="shared" si="3"/>
        <v>0</v>
      </c>
      <c r="L24" s="26">
        <f t="shared" si="3"/>
        <v>0</v>
      </c>
      <c r="M24" s="26">
        <f t="shared" si="3"/>
        <v>0</v>
      </c>
      <c r="N24" s="26">
        <f t="shared" si="3"/>
        <v>0</v>
      </c>
      <c r="O24" s="26">
        <f t="shared" si="3"/>
        <v>0</v>
      </c>
      <c r="P24" s="26">
        <f t="shared" si="3"/>
        <v>0</v>
      </c>
      <c r="Q24" s="26">
        <f>SUM(Q13:Q23)</f>
        <v>0</v>
      </c>
      <c r="R24" s="26"/>
      <c r="S24" s="26">
        <f>SUM(S13:S23)</f>
        <v>0</v>
      </c>
      <c r="T24" s="85"/>
      <c r="V24" s="37"/>
      <c r="W24" s="37"/>
      <c r="AD24" s="87">
        <v>2</v>
      </c>
      <c r="AE24" s="87">
        <f>AD24-1</f>
        <v>1</v>
      </c>
      <c r="AF24" s="87"/>
      <c r="AG24" s="87">
        <v>2</v>
      </c>
      <c r="AH24" s="87">
        <f>AG24-1</f>
        <v>1</v>
      </c>
      <c r="AL24" s="82">
        <v>18</v>
      </c>
      <c r="AM24" s="82">
        <v>32</v>
      </c>
    </row>
    <row r="25" spans="4:39" ht="13.8" x14ac:dyDescent="0.25">
      <c r="D25" s="10" t="s">
        <v>13</v>
      </c>
      <c r="E25" s="9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85"/>
      <c r="V25" s="37"/>
      <c r="W25" s="37"/>
      <c r="AD25" s="87"/>
      <c r="AE25" s="87"/>
      <c r="AF25" s="87"/>
      <c r="AG25" s="87"/>
      <c r="AH25" s="87"/>
    </row>
    <row r="26" spans="4:39" ht="11.25" customHeight="1" x14ac:dyDescent="0.25">
      <c r="D26" s="39" t="s">
        <v>14</v>
      </c>
      <c r="E26" s="118">
        <v>0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6"/>
      <c r="S26" s="26">
        <f>SUM(F26:Q26)</f>
        <v>0</v>
      </c>
      <c r="T26" s="85"/>
      <c r="V26" s="37"/>
      <c r="W26" s="38"/>
      <c r="AC26" s="88" t="s">
        <v>15</v>
      </c>
      <c r="AD26" s="88"/>
      <c r="AE26" s="88"/>
      <c r="AF26" s="88" t="s">
        <v>16</v>
      </c>
      <c r="AG26" s="88"/>
      <c r="AH26" s="88"/>
      <c r="AL26" s="82">
        <v>19</v>
      </c>
      <c r="AM26" s="82">
        <v>33</v>
      </c>
    </row>
    <row r="27" spans="4:39" ht="11.25" customHeight="1" x14ac:dyDescent="0.25">
      <c r="D27" s="39" t="s">
        <v>61</v>
      </c>
      <c r="E27" s="118">
        <v>0</v>
      </c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9"/>
      <c r="R27" s="50"/>
      <c r="S27" s="26">
        <f>SUM(F27:Q27)</f>
        <v>0</v>
      </c>
      <c r="T27" s="85"/>
      <c r="V27" s="37"/>
      <c r="W27" s="38"/>
      <c r="AB27" s="78">
        <v>1</v>
      </c>
      <c r="AC27" s="89">
        <f>IF(AE24&gt;=$AB$27,0,$AB$27)</f>
        <v>0</v>
      </c>
      <c r="AD27" s="89">
        <f>IF(AC27=0,0,LOOKUP(AC27,$AB$27:$AB$52,#REF!))</f>
        <v>0</v>
      </c>
      <c r="AE27" s="89">
        <f>IF(AC27=0,0,LOOKUP(AC27,$AB$27:$AB$52,#REF!))</f>
        <v>0</v>
      </c>
      <c r="AF27" s="89">
        <f>IF($AH$24&gt;=AB27,0,AB27)</f>
        <v>0</v>
      </c>
      <c r="AG27" s="82">
        <f>IF($AF$27=0,0,LOOKUP($AF$27,$AB$27:$AB$52,#REF!))</f>
        <v>0</v>
      </c>
      <c r="AH27" s="82">
        <f>IF(AF27=0,0,LOOKUP(AF27,$AB$27:$AB$52,#REF!))</f>
        <v>0</v>
      </c>
      <c r="AL27" s="82">
        <v>20</v>
      </c>
      <c r="AM27" s="82">
        <v>34</v>
      </c>
    </row>
    <row r="28" spans="4:39" ht="20.25" customHeight="1" x14ac:dyDescent="0.25">
      <c r="D28" s="98" t="s">
        <v>63</v>
      </c>
      <c r="E28" s="118">
        <v>0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6"/>
      <c r="S28" s="26">
        <f t="shared" si="1"/>
        <v>0</v>
      </c>
      <c r="T28" s="85"/>
      <c r="V28" s="37"/>
      <c r="W28" s="38"/>
      <c r="AB28" s="78">
        <v>2</v>
      </c>
      <c r="AC28" s="89">
        <f t="shared" ref="AC28:AC52" si="4">IF($AE$24&gt;=AB28,0,AC27+1)</f>
        <v>1</v>
      </c>
      <c r="AD28" s="89" t="e">
        <f>IF(AC28=0,0,LOOKUP(AC28,$AB$27:$AB$52,#REF!))</f>
        <v>#REF!</v>
      </c>
      <c r="AE28" s="89" t="e">
        <f>IF(AC28=0,0,LOOKUP(AC28,$AB$27:$AB$52,#REF!))</f>
        <v>#REF!</v>
      </c>
      <c r="AF28" s="89">
        <f t="shared" ref="AF28:AF52" si="5">IF($AH$24&gt;=AB28,0,AF27+1)</f>
        <v>1</v>
      </c>
      <c r="AG28" s="82" t="e">
        <f>IF(AF28=0,0,LOOKUP(AF28,$AB$27:$AB$52,#REF!))</f>
        <v>#REF!</v>
      </c>
      <c r="AH28" s="82" t="e">
        <f>IF(AF28=0,0,LOOKUP(AF28,$AB$27:$AB$52,#REF!))</f>
        <v>#REF!</v>
      </c>
      <c r="AL28" s="82">
        <v>21</v>
      </c>
      <c r="AM28" s="82">
        <v>35</v>
      </c>
    </row>
    <row r="29" spans="4:39" ht="11.25" customHeight="1" x14ac:dyDescent="0.25">
      <c r="D29" s="46" t="s">
        <v>56</v>
      </c>
      <c r="E29" s="118">
        <v>0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1"/>
      <c r="R29" s="36"/>
      <c r="S29" s="26">
        <f t="shared" si="1"/>
        <v>0</v>
      </c>
      <c r="T29" s="85"/>
      <c r="V29" s="37"/>
      <c r="W29" s="38"/>
      <c r="AB29" s="78">
        <v>3</v>
      </c>
      <c r="AC29" s="89">
        <f t="shared" si="4"/>
        <v>2</v>
      </c>
      <c r="AD29" s="89" t="e">
        <f>IF(AC29=0,0,LOOKUP(AC29,$AB$27:$AB$52,#REF!))</f>
        <v>#REF!</v>
      </c>
      <c r="AE29" s="89" t="e">
        <f>IF(AC29=0,0,LOOKUP(AC29,$AB$27:$AB$52,#REF!))</f>
        <v>#REF!</v>
      </c>
      <c r="AF29" s="89">
        <f t="shared" si="5"/>
        <v>2</v>
      </c>
      <c r="AG29" s="82" t="e">
        <f>IF(AF29=0,0,LOOKUP(AF29,$AB$27:$AB$52,#REF!))</f>
        <v>#REF!</v>
      </c>
      <c r="AH29" s="82" t="e">
        <f>IF(AF29=0,0,LOOKUP(AF29,$AB$27:$AB$52,#REF!))</f>
        <v>#REF!</v>
      </c>
      <c r="AL29" s="82">
        <v>22</v>
      </c>
      <c r="AM29" s="82">
        <v>36</v>
      </c>
    </row>
    <row r="30" spans="4:39" ht="11.25" customHeight="1" x14ac:dyDescent="0.25">
      <c r="D30" s="51"/>
      <c r="E30" s="118">
        <v>0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3"/>
      <c r="R30" s="36"/>
      <c r="S30" s="26">
        <f t="shared" si="1"/>
        <v>0</v>
      </c>
      <c r="T30" s="85"/>
      <c r="V30" s="37"/>
      <c r="W30" s="38"/>
      <c r="AB30" s="78">
        <v>4</v>
      </c>
      <c r="AC30" s="89">
        <f t="shared" si="4"/>
        <v>3</v>
      </c>
      <c r="AD30" s="89" t="e">
        <f>IF(AC30=0,0,LOOKUP(AC30,$AB$27:$AB$52,#REF!))</f>
        <v>#REF!</v>
      </c>
      <c r="AE30" s="89" t="e">
        <f>IF(AC30=0,0,LOOKUP(AC30,$AB$27:$AB$52,#REF!))</f>
        <v>#REF!</v>
      </c>
      <c r="AF30" s="89">
        <f t="shared" si="5"/>
        <v>3</v>
      </c>
      <c r="AG30" s="82" t="e">
        <f>IF(AF30=0,0,LOOKUP(AF30,$AB$27:$AB$52,#REF!))</f>
        <v>#REF!</v>
      </c>
      <c r="AH30" s="82" t="e">
        <f>IF(AF30=0,0,LOOKUP(AF30,$AB$27:$AB$52,#REF!))</f>
        <v>#REF!</v>
      </c>
      <c r="AL30" s="82">
        <v>23</v>
      </c>
      <c r="AM30" s="82">
        <v>37</v>
      </c>
    </row>
    <row r="31" spans="4:39" ht="10.5" customHeight="1" x14ac:dyDescent="0.25">
      <c r="D31" s="54"/>
      <c r="E31" s="55" t="s">
        <v>17</v>
      </c>
      <c r="F31" s="56">
        <f t="shared" ref="F31:Q31" si="6">(F9*$E$9)+(F10*$E$10)+(F13*$E$13)+(F14*$E$14)+(F15*$E$15)+(F16*$E$16)+(F17*$E$17)+(F18*$E$18)+(F19*$E$19)+(F20*$E$20)+(F21*$E$21)+(F22*$E$22)+(F23*$E$23)+(F26*$E$26)+(F27*$E$27)+(F28*$E$28)+(F29*$E$29)+(F30*$E$30)</f>
        <v>0</v>
      </c>
      <c r="G31" s="56">
        <f>(G9*$E$9)+(G10*$E$10)+(G13*$E$13)+(G14*$E$14)+(G15*$E$15)+(G16*$E$16)+(G17*$E$17)+(G18*$E$18)+(G19*$E$19)+(G20*$E$20)+(G21*$E$21)+(G22*$E$22)+(G23*$E$23)+(G26*$E$26)+(G27*$E$27)+(G28*$E$28)+(G29*$E$29)+(G30*$E$30)</f>
        <v>0</v>
      </c>
      <c r="H31" s="56">
        <f t="shared" si="6"/>
        <v>0</v>
      </c>
      <c r="I31" s="56">
        <f t="shared" si="6"/>
        <v>0</v>
      </c>
      <c r="J31" s="56">
        <f t="shared" si="6"/>
        <v>0</v>
      </c>
      <c r="K31" s="56">
        <f t="shared" si="6"/>
        <v>0</v>
      </c>
      <c r="L31" s="56">
        <f t="shared" si="6"/>
        <v>0</v>
      </c>
      <c r="M31" s="56">
        <f t="shared" si="6"/>
        <v>0</v>
      </c>
      <c r="N31" s="56">
        <f t="shared" si="6"/>
        <v>0</v>
      </c>
      <c r="O31" s="56">
        <f t="shared" si="6"/>
        <v>0</v>
      </c>
      <c r="P31" s="56">
        <f t="shared" si="6"/>
        <v>0</v>
      </c>
      <c r="Q31" s="56">
        <f t="shared" si="6"/>
        <v>0</v>
      </c>
      <c r="R31" s="32"/>
      <c r="S31" s="26">
        <f>(S9*$E$9)+(S10*$E$10)+(S13*$E$13)+(S14*$E$14)+(S15*$E$15)+(S16*$E$16)+(S17*$E$17)+(S18*$E$18)+(S19*$E$19)+(S20*$E$20)+(S21*$E$21)+(S22*$E$22)+(S23*$E$23)+(S26*$E$26)+(S27*$E$27)+(S28*$E$28)+(S29*$E$29)+(S30*$E$30)</f>
        <v>0</v>
      </c>
      <c r="T31" s="85"/>
      <c r="V31" s="47"/>
      <c r="W31" s="47"/>
      <c r="AB31" s="78">
        <v>5</v>
      </c>
      <c r="AC31" s="89">
        <f t="shared" si="4"/>
        <v>4</v>
      </c>
      <c r="AD31" s="89" t="e">
        <f>IF(AC31=0,0,LOOKUP(AC31,$AB$27:$AB$52,#REF!))</f>
        <v>#REF!</v>
      </c>
      <c r="AE31" s="89" t="e">
        <f>IF(AC31=0,0,LOOKUP(AC31,$AB$27:$AB$52,#REF!))</f>
        <v>#REF!</v>
      </c>
      <c r="AF31" s="89">
        <f t="shared" si="5"/>
        <v>4</v>
      </c>
      <c r="AG31" s="82" t="e">
        <f>IF(AF31=0,0,LOOKUP(AF31,$AB$27:$AB$52,#REF!))</f>
        <v>#REF!</v>
      </c>
      <c r="AH31" s="82" t="e">
        <f>IF(AF31=0,0,LOOKUP(AF31,$AB$27:$AB$52,#REF!))</f>
        <v>#REF!</v>
      </c>
      <c r="AL31" s="82">
        <v>24</v>
      </c>
      <c r="AM31" s="82">
        <v>38</v>
      </c>
    </row>
    <row r="32" spans="4:39" ht="11.25" customHeight="1" x14ac:dyDescent="0.25">
      <c r="D32" s="47"/>
      <c r="E32" s="9" t="s">
        <v>18</v>
      </c>
      <c r="F32" s="26">
        <f>SUM(F11)+F24+SUM(F26:F31)</f>
        <v>0</v>
      </c>
      <c r="G32" s="26">
        <f>SUM(G11)+G24+SUM(G26:G31)</f>
        <v>0</v>
      </c>
      <c r="H32" s="26">
        <f t="shared" ref="H32:Q32" si="7">SUM(H11)+H24+SUM(H26:H31)</f>
        <v>0</v>
      </c>
      <c r="I32" s="26">
        <f t="shared" si="7"/>
        <v>0</v>
      </c>
      <c r="J32" s="26">
        <f t="shared" si="7"/>
        <v>0</v>
      </c>
      <c r="K32" s="26">
        <f t="shared" si="7"/>
        <v>0</v>
      </c>
      <c r="L32" s="26">
        <f t="shared" si="7"/>
        <v>0</v>
      </c>
      <c r="M32" s="26">
        <f t="shared" si="7"/>
        <v>0</v>
      </c>
      <c r="N32" s="26">
        <f t="shared" si="7"/>
        <v>0</v>
      </c>
      <c r="O32" s="26">
        <f t="shared" si="7"/>
        <v>0</v>
      </c>
      <c r="P32" s="26">
        <f>SUM(P11)+P24+SUM(P26:P31)</f>
        <v>0</v>
      </c>
      <c r="Q32" s="26">
        <f t="shared" si="7"/>
        <v>0</v>
      </c>
      <c r="R32" s="26"/>
      <c r="S32" s="26">
        <f>SUM(S9:S10,S24,S26:S31)</f>
        <v>0</v>
      </c>
      <c r="T32" s="85"/>
      <c r="V32" s="10"/>
      <c r="W32" s="47"/>
      <c r="AB32" s="78">
        <v>6</v>
      </c>
      <c r="AC32" s="89">
        <f t="shared" si="4"/>
        <v>5</v>
      </c>
      <c r="AD32" s="89" t="e">
        <f>IF(AC32=0,0,LOOKUP(AC32,$AB$27:$AB$52,#REF!))</f>
        <v>#REF!</v>
      </c>
      <c r="AE32" s="89" t="e">
        <f>IF(AC32=0,0,LOOKUP(AC32,$AB$27:$AB$52,#REF!))</f>
        <v>#REF!</v>
      </c>
      <c r="AF32" s="89">
        <f t="shared" si="5"/>
        <v>5</v>
      </c>
      <c r="AG32" s="82" t="e">
        <f>IF(AF32=0,0,LOOKUP(AF32,$AB$27:$AB$52,#REF!))</f>
        <v>#REF!</v>
      </c>
      <c r="AH32" s="82" t="e">
        <f>IF(AF32=0,0,LOOKUP(AF32,$AB$27:$AB$52,#REF!))</f>
        <v>#REF!</v>
      </c>
      <c r="AL32" s="82">
        <v>25</v>
      </c>
      <c r="AM32" s="82">
        <v>39</v>
      </c>
    </row>
    <row r="33" spans="3:39" ht="17.25" customHeight="1" thickBot="1" x14ac:dyDescent="0.3">
      <c r="C33" s="12" t="s">
        <v>19</v>
      </c>
      <c r="D33" s="12"/>
      <c r="E33" s="57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58"/>
      <c r="S33" s="59"/>
      <c r="T33" s="85"/>
      <c r="V33" s="10"/>
      <c r="W33" s="47"/>
      <c r="AB33" s="78">
        <v>7</v>
      </c>
      <c r="AC33" s="89">
        <f t="shared" si="4"/>
        <v>6</v>
      </c>
      <c r="AD33" s="89" t="e">
        <f>IF(AC33=0,0,LOOKUP(AC33,$AB$27:$AB$52,#REF!))</f>
        <v>#REF!</v>
      </c>
      <c r="AE33" s="89" t="e">
        <f>IF(AC33=0,0,LOOKUP(AC33,$AB$27:$AB$52,#REF!))</f>
        <v>#REF!</v>
      </c>
      <c r="AF33" s="89">
        <f t="shared" si="5"/>
        <v>6</v>
      </c>
      <c r="AG33" s="82" t="e">
        <f>IF(AF33=0,0,LOOKUP(AF33,$AB$27:$AB$52,#REF!))</f>
        <v>#REF!</v>
      </c>
      <c r="AH33" s="82" t="e">
        <f>IF(AF33=0,0,LOOKUP(AF33,$AB$27:$AB$52,#REF!))</f>
        <v>#REF!</v>
      </c>
      <c r="AL33" s="82">
        <v>26</v>
      </c>
      <c r="AM33" s="82">
        <v>40</v>
      </c>
    </row>
    <row r="34" spans="3:39" ht="16.2" thickTop="1" x14ac:dyDescent="0.25">
      <c r="C34" s="23"/>
      <c r="D34" s="43" t="s">
        <v>20</v>
      </c>
      <c r="E34" s="99"/>
      <c r="F34" s="60" t="str">
        <f t="shared" ref="F34:Q34" si="8">F6</f>
        <v>jan</v>
      </c>
      <c r="G34" s="60" t="str">
        <f t="shared" si="8"/>
        <v>feb</v>
      </c>
      <c r="H34" s="60" t="str">
        <f t="shared" si="8"/>
        <v>mar</v>
      </c>
      <c r="I34" s="60" t="str">
        <f t="shared" si="8"/>
        <v>apr</v>
      </c>
      <c r="J34" s="60" t="str">
        <f t="shared" si="8"/>
        <v>mai</v>
      </c>
      <c r="K34" s="60" t="str">
        <f t="shared" si="8"/>
        <v>jūn</v>
      </c>
      <c r="L34" s="60" t="str">
        <f t="shared" si="8"/>
        <v>jūl</v>
      </c>
      <c r="M34" s="60" t="str">
        <f t="shared" si="8"/>
        <v>aug</v>
      </c>
      <c r="N34" s="60" t="str">
        <f t="shared" si="8"/>
        <v>sep</v>
      </c>
      <c r="O34" s="60" t="str">
        <f t="shared" si="8"/>
        <v>okt</v>
      </c>
      <c r="P34" s="60" t="str">
        <f t="shared" si="8"/>
        <v>nov</v>
      </c>
      <c r="Q34" s="60" t="str">
        <f t="shared" si="8"/>
        <v>dec</v>
      </c>
      <c r="R34" s="32"/>
      <c r="S34" s="61" t="s">
        <v>6</v>
      </c>
      <c r="T34" s="85"/>
      <c r="V34" s="10"/>
      <c r="W34" s="47"/>
      <c r="AB34" s="78"/>
      <c r="AC34" s="89"/>
      <c r="AD34" s="89"/>
      <c r="AE34" s="89"/>
      <c r="AF34" s="89"/>
    </row>
    <row r="35" spans="3:39" ht="11.25" customHeight="1" x14ac:dyDescent="0.25">
      <c r="D35" s="64" t="s">
        <v>59</v>
      </c>
      <c r="E35" s="119">
        <v>0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3"/>
      <c r="R35" s="36"/>
      <c r="S35" s="26">
        <f t="shared" ref="S35:S48" si="9">SUM(F35:Q35)</f>
        <v>0</v>
      </c>
      <c r="T35" s="85"/>
      <c r="V35" s="37"/>
      <c r="W35" s="38"/>
      <c r="AB35" s="78">
        <v>8</v>
      </c>
      <c r="AC35" s="89">
        <f>IF($AE$24&gt;=AB35,0,AC33+1)</f>
        <v>7</v>
      </c>
      <c r="AD35" s="89" t="e">
        <f>IF(AC35=0,0,LOOKUP(AC35,$AB$27:$AB$52,#REF!))</f>
        <v>#REF!</v>
      </c>
      <c r="AE35" s="89" t="e">
        <f>IF(AC35=0,0,LOOKUP(AC35,$AB$27:$AB$52,#REF!))</f>
        <v>#REF!</v>
      </c>
      <c r="AF35" s="89">
        <f>IF($AH$24&gt;=AB35,0,AF33+1)</f>
        <v>7</v>
      </c>
      <c r="AG35" s="82" t="e">
        <f>IF(AF35=0,0,LOOKUP(AF35,$AB$27:$AB$52,#REF!))</f>
        <v>#REF!</v>
      </c>
      <c r="AH35" s="82" t="e">
        <f>IF(AF35=0,0,LOOKUP(AF35,$AB$27:$AB$52,#REF!))</f>
        <v>#REF!</v>
      </c>
      <c r="AL35" s="82">
        <v>27</v>
      </c>
      <c r="AM35" s="82">
        <v>42</v>
      </c>
    </row>
    <row r="36" spans="3:39" ht="11.25" customHeight="1" x14ac:dyDescent="0.25">
      <c r="D36" s="64" t="s">
        <v>58</v>
      </c>
      <c r="E36" s="118">
        <v>0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1"/>
      <c r="R36" s="36"/>
      <c r="S36" s="26">
        <f t="shared" si="9"/>
        <v>0</v>
      </c>
      <c r="T36" s="85"/>
      <c r="V36" s="37"/>
      <c r="W36" s="38"/>
      <c r="AB36" s="78">
        <v>9</v>
      </c>
      <c r="AC36" s="89">
        <f>IF($AE$24&gt;=AB36,0,AC35+1)</f>
        <v>8</v>
      </c>
      <c r="AD36" s="89" t="e">
        <f>IF(AC36=0,0,LOOKUP(AC36,$AB$27:$AB$52,#REF!))</f>
        <v>#REF!</v>
      </c>
      <c r="AE36" s="89" t="e">
        <f>IF(AC36=0,0,LOOKUP(AC36,$AB$27:$AB$52,#REF!))</f>
        <v>#REF!</v>
      </c>
      <c r="AF36" s="89">
        <f>IF($AH$24&gt;=AB36,0,AF35+1)</f>
        <v>8</v>
      </c>
      <c r="AG36" s="82" t="e">
        <f>IF(AF36=0,0,LOOKUP(AF36,$AB$27:$AB$52,#REF!))</f>
        <v>#REF!</v>
      </c>
      <c r="AH36" s="82" t="e">
        <f>IF(AF36=0,0,LOOKUP(AF36,$AB$27:$AB$52,#REF!))</f>
        <v>#REF!</v>
      </c>
      <c r="AL36" s="82">
        <v>28</v>
      </c>
      <c r="AM36" s="82">
        <v>43</v>
      </c>
    </row>
    <row r="37" spans="3:39" ht="11.25" customHeight="1" x14ac:dyDescent="0.25">
      <c r="D37" s="64" t="s">
        <v>60</v>
      </c>
      <c r="E37" s="118">
        <v>0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1"/>
      <c r="R37" s="36"/>
      <c r="S37" s="26">
        <f t="shared" si="9"/>
        <v>0</v>
      </c>
      <c r="T37" s="85"/>
      <c r="V37" s="37"/>
      <c r="W37" s="38"/>
      <c r="AB37" s="78">
        <v>10</v>
      </c>
      <c r="AC37" s="89">
        <f t="shared" si="4"/>
        <v>9</v>
      </c>
      <c r="AD37" s="89" t="e">
        <f>IF(AC37=0,0,LOOKUP(AC37,$AB$27:$AB$52,#REF!))</f>
        <v>#REF!</v>
      </c>
      <c r="AE37" s="89" t="e">
        <f>IF(AC37=0,0,LOOKUP(AC37,$AB$27:$AB$52,#REF!))</f>
        <v>#REF!</v>
      </c>
      <c r="AF37" s="89">
        <f t="shared" si="5"/>
        <v>9</v>
      </c>
      <c r="AG37" s="82" t="e">
        <f>IF(AF37=0,0,LOOKUP(AF37,$AB$27:$AB$52,#REF!))</f>
        <v>#REF!</v>
      </c>
      <c r="AH37" s="82" t="e">
        <f>IF(AF37=0,0,LOOKUP(AF37,$AB$27:$AB$52,#REF!))</f>
        <v>#REF!</v>
      </c>
      <c r="AL37" s="82">
        <v>29</v>
      </c>
      <c r="AM37" s="82">
        <v>44</v>
      </c>
    </row>
    <row r="38" spans="3:39" ht="11.25" customHeight="1" x14ac:dyDescent="0.25">
      <c r="D38" s="64" t="s">
        <v>21</v>
      </c>
      <c r="E38" s="118">
        <v>0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1"/>
      <c r="R38" s="36"/>
      <c r="S38" s="26">
        <f t="shared" si="9"/>
        <v>0</v>
      </c>
      <c r="T38" s="85"/>
      <c r="V38" s="37"/>
      <c r="W38" s="38"/>
      <c r="AB38" s="78">
        <v>11</v>
      </c>
      <c r="AC38" s="89">
        <f>IF($AE$24&gt;=AB38,0,AC37+1)</f>
        <v>10</v>
      </c>
      <c r="AD38" s="89" t="e">
        <f>IF(AC38=0,0,LOOKUP(AC38,$AB$27:$AB$52,#REF!))</f>
        <v>#REF!</v>
      </c>
      <c r="AE38" s="89" t="e">
        <f>IF(AC38=0,0,LOOKUP(AC38,$AB$27:$AB$52,#REF!))</f>
        <v>#REF!</v>
      </c>
      <c r="AF38" s="89">
        <f>IF($AH$24&gt;=AB38,0,AF37+1)</f>
        <v>10</v>
      </c>
      <c r="AG38" s="82" t="e">
        <f>IF(AF38=0,0,LOOKUP(AF38,$AB$27:$AB$52,#REF!))</f>
        <v>#REF!</v>
      </c>
      <c r="AH38" s="82" t="e">
        <f>IF(AF38=0,0,LOOKUP(AF38,$AB$27:$AB$52,#REF!))</f>
        <v>#REF!</v>
      </c>
      <c r="AL38" s="82">
        <v>30</v>
      </c>
      <c r="AM38" s="82">
        <v>45</v>
      </c>
    </row>
    <row r="39" spans="3:39" ht="11.25" customHeight="1" x14ac:dyDescent="0.25">
      <c r="D39" s="64" t="s">
        <v>22</v>
      </c>
      <c r="E39" s="118">
        <v>0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1"/>
      <c r="R39" s="36"/>
      <c r="S39" s="26">
        <f>SUM(F39:Q39)</f>
        <v>0</v>
      </c>
      <c r="T39" s="85"/>
      <c r="V39" s="37"/>
      <c r="W39" s="38"/>
      <c r="AB39" s="78">
        <v>12</v>
      </c>
      <c r="AC39" s="89">
        <f t="shared" si="4"/>
        <v>11</v>
      </c>
      <c r="AD39" s="89" t="e">
        <f>IF(AC39=0,0,LOOKUP(AC39,$AB$27:$AB$52,#REF!))</f>
        <v>#REF!</v>
      </c>
      <c r="AE39" s="89" t="e">
        <f>IF(AC39=0,0,LOOKUP(AC39,$AB$27:$AB$52,#REF!))</f>
        <v>#REF!</v>
      </c>
      <c r="AF39" s="89">
        <f t="shared" si="5"/>
        <v>11</v>
      </c>
      <c r="AG39" s="82" t="e">
        <f>IF(AF39=0,0,LOOKUP(AF39,$AB$27:$AB$52,#REF!))</f>
        <v>#REF!</v>
      </c>
      <c r="AH39" s="82" t="e">
        <f>IF(AF39=0,0,LOOKUP(AF39,$AB$27:$AB$52,#REF!))</f>
        <v>#REF!</v>
      </c>
      <c r="AL39" s="82">
        <v>31</v>
      </c>
      <c r="AM39" s="82">
        <v>46</v>
      </c>
    </row>
    <row r="40" spans="3:39" ht="11.25" customHeight="1" x14ac:dyDescent="0.25">
      <c r="D40" s="64" t="s">
        <v>57</v>
      </c>
      <c r="E40" s="118">
        <v>0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1"/>
      <c r="R40" s="36"/>
      <c r="S40" s="26">
        <f t="shared" si="9"/>
        <v>0</v>
      </c>
      <c r="T40" s="85"/>
      <c r="V40" s="37"/>
      <c r="W40" s="38"/>
      <c r="AB40" s="78">
        <v>13</v>
      </c>
      <c r="AC40" s="89">
        <f t="shared" si="4"/>
        <v>12</v>
      </c>
      <c r="AD40" s="89" t="e">
        <f>IF(AC40=0,0,LOOKUP(AC40,$AB$27:$AB$52,#REF!))</f>
        <v>#REF!</v>
      </c>
      <c r="AE40" s="89" t="e">
        <f>IF(AC40=0,0,LOOKUP(AC40,$AB$27:$AB$52,#REF!))</f>
        <v>#REF!</v>
      </c>
      <c r="AF40" s="89">
        <f t="shared" si="5"/>
        <v>12</v>
      </c>
      <c r="AG40" s="82" t="e">
        <f>IF(AF40=0,0,LOOKUP(AF40,$AB$27:$AB$52,#REF!))</f>
        <v>#REF!</v>
      </c>
      <c r="AH40" s="82" t="e">
        <f>IF(AF40=0,0,LOOKUP(AF40,$AB$27:$AB$52,#REF!))</f>
        <v>#REF!</v>
      </c>
      <c r="AL40" s="82">
        <v>32</v>
      </c>
      <c r="AM40" s="82">
        <v>47</v>
      </c>
    </row>
    <row r="41" spans="3:39" ht="11.25" customHeight="1" x14ac:dyDescent="0.25">
      <c r="D41" s="46" t="s">
        <v>70</v>
      </c>
      <c r="E41" s="118">
        <v>0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1"/>
      <c r="R41" s="36"/>
      <c r="S41" s="26">
        <f>SUM(F41:Q41)</f>
        <v>0</v>
      </c>
      <c r="T41" s="85"/>
      <c r="V41" s="37"/>
      <c r="W41" s="38"/>
      <c r="AB41" s="78">
        <v>14</v>
      </c>
      <c r="AC41" s="89">
        <f t="shared" si="4"/>
        <v>13</v>
      </c>
      <c r="AD41" s="89" t="e">
        <f>IF(AC41=0,0,LOOKUP(AC41,$AB$27:$AB$52,#REF!))</f>
        <v>#REF!</v>
      </c>
      <c r="AE41" s="89" t="e">
        <f>IF(AC41=0,0,LOOKUP(AC41,$AB$27:$AB$52,#REF!))</f>
        <v>#REF!</v>
      </c>
      <c r="AF41" s="89">
        <f t="shared" si="5"/>
        <v>13</v>
      </c>
      <c r="AG41" s="82" t="e">
        <f>IF(AF41=0,0,LOOKUP(AF41,$AB$27:$AB$52,#REF!))</f>
        <v>#REF!</v>
      </c>
      <c r="AH41" s="82" t="e">
        <f>IF(AF41=0,0,LOOKUP(AF41,$AB$27:$AB$52,#REF!))</f>
        <v>#REF!</v>
      </c>
      <c r="AL41" s="82">
        <v>33</v>
      </c>
      <c r="AM41" s="82">
        <v>48</v>
      </c>
    </row>
    <row r="42" spans="3:39" ht="11.25" customHeight="1" x14ac:dyDescent="0.25">
      <c r="D42" s="64"/>
      <c r="E42" s="118">
        <v>0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1"/>
      <c r="R42" s="36"/>
      <c r="S42" s="26">
        <f t="shared" si="9"/>
        <v>0</v>
      </c>
      <c r="T42" s="85"/>
      <c r="V42" s="37"/>
      <c r="W42" s="38"/>
      <c r="AB42" s="78">
        <v>15</v>
      </c>
      <c r="AC42" s="89">
        <f t="shared" si="4"/>
        <v>14</v>
      </c>
      <c r="AD42" s="89" t="e">
        <f>IF(AC42=0,0,LOOKUP(AC42,$AB$27:$AB$52,#REF!))</f>
        <v>#REF!</v>
      </c>
      <c r="AE42" s="89" t="e">
        <f>IF(AC42=0,0,LOOKUP(AC42,$AB$27:$AB$52,#REF!))</f>
        <v>#REF!</v>
      </c>
      <c r="AF42" s="89">
        <f t="shared" si="5"/>
        <v>14</v>
      </c>
      <c r="AG42" s="82" t="e">
        <f>IF(AF42=0,0,LOOKUP(AF42,$AB$27:$AB$52,#REF!))</f>
        <v>#REF!</v>
      </c>
      <c r="AH42" s="82" t="e">
        <f>IF(AF42=0,0,LOOKUP(AF42,$AB$27:$AB$52,#REF!))</f>
        <v>#REF!</v>
      </c>
      <c r="AL42" s="82">
        <v>34</v>
      </c>
      <c r="AM42" s="82">
        <v>49</v>
      </c>
    </row>
    <row r="43" spans="3:39" ht="11.25" customHeight="1" x14ac:dyDescent="0.25">
      <c r="D43" s="64"/>
      <c r="E43" s="118">
        <v>0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1"/>
      <c r="R43" s="36"/>
      <c r="S43" s="26">
        <f t="shared" si="9"/>
        <v>0</v>
      </c>
      <c r="T43" s="85"/>
      <c r="V43" s="37"/>
      <c r="W43" s="38"/>
      <c r="AB43" s="78">
        <v>16</v>
      </c>
      <c r="AC43" s="89">
        <f t="shared" si="4"/>
        <v>15</v>
      </c>
      <c r="AD43" s="89" t="e">
        <f>IF(AC43=0,0,LOOKUP(AC43,$AB$27:$AB$52,#REF!))</f>
        <v>#REF!</v>
      </c>
      <c r="AE43" s="89" t="e">
        <f>IF(AC43=0,0,LOOKUP(AC43,$AB$27:$AB$52,#REF!))</f>
        <v>#REF!</v>
      </c>
      <c r="AF43" s="89">
        <f t="shared" si="5"/>
        <v>15</v>
      </c>
      <c r="AG43" s="82" t="e">
        <f>IF(AF43=0,0,LOOKUP(AF43,$AB$27:$AB$52,#REF!))</f>
        <v>#REF!</v>
      </c>
      <c r="AH43" s="82" t="e">
        <f>IF(AF43=0,0,LOOKUP(AF43,$AB$27:$AB$52,#REF!))</f>
        <v>#REF!</v>
      </c>
      <c r="AL43" s="82">
        <v>35</v>
      </c>
      <c r="AM43" s="82">
        <v>50</v>
      </c>
    </row>
    <row r="44" spans="3:39" ht="11.25" customHeight="1" x14ac:dyDescent="0.25">
      <c r="D44" s="64"/>
      <c r="E44" s="118">
        <v>0</v>
      </c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1"/>
      <c r="R44" s="36"/>
      <c r="S44" s="26">
        <f t="shared" si="9"/>
        <v>0</v>
      </c>
      <c r="T44" s="85"/>
      <c r="V44" s="37"/>
      <c r="W44" s="38"/>
      <c r="AB44" s="78">
        <v>17</v>
      </c>
      <c r="AC44" s="89">
        <f t="shared" si="4"/>
        <v>16</v>
      </c>
      <c r="AD44" s="89" t="e">
        <f>IF(AC44=0,0,LOOKUP(AC44,$AB$27:$AB$52,#REF!))</f>
        <v>#REF!</v>
      </c>
      <c r="AE44" s="89" t="e">
        <f>IF(AC44=0,0,LOOKUP(AC44,$AB$27:$AB$52,#REF!))</f>
        <v>#REF!</v>
      </c>
      <c r="AF44" s="89">
        <f t="shared" si="5"/>
        <v>16</v>
      </c>
      <c r="AG44" s="82" t="e">
        <f>IF(AF44=0,0,LOOKUP(AF44,$AB$27:$AB$52,#REF!))</f>
        <v>#REF!</v>
      </c>
      <c r="AH44" s="82" t="e">
        <f>IF(AF44=0,0,LOOKUP(AF44,$AB$27:$AB$52,#REF!))</f>
        <v>#REF!</v>
      </c>
      <c r="AL44" s="82">
        <v>36</v>
      </c>
      <c r="AM44" s="82">
        <v>51</v>
      </c>
    </row>
    <row r="45" spans="3:39" ht="11.25" customHeight="1" x14ac:dyDescent="0.25">
      <c r="D45" s="64"/>
      <c r="E45" s="118">
        <v>0</v>
      </c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1"/>
      <c r="R45" s="36"/>
      <c r="S45" s="26">
        <f t="shared" si="9"/>
        <v>0</v>
      </c>
      <c r="T45" s="85"/>
      <c r="V45" s="37"/>
      <c r="W45" s="38"/>
      <c r="AB45" s="78">
        <v>18</v>
      </c>
      <c r="AC45" s="89">
        <f t="shared" si="4"/>
        <v>17</v>
      </c>
      <c r="AD45" s="89" t="e">
        <f>IF(AC45=0,0,LOOKUP(AC45,$AB$27:$AB$52,#REF!))</f>
        <v>#REF!</v>
      </c>
      <c r="AE45" s="89" t="e">
        <f>IF(AC45=0,0,LOOKUP(AC45,$AB$27:$AB$52,#REF!))</f>
        <v>#REF!</v>
      </c>
      <c r="AF45" s="89">
        <f t="shared" si="5"/>
        <v>17</v>
      </c>
      <c r="AG45" s="82" t="e">
        <f>IF(AF45=0,0,LOOKUP(AF45,$AB$27:$AB$52,#REF!))</f>
        <v>#REF!</v>
      </c>
      <c r="AH45" s="82" t="e">
        <f>IF(AF45=0,0,LOOKUP(AF45,$AB$27:$AB$52,#REF!))</f>
        <v>#REF!</v>
      </c>
      <c r="AL45" s="82">
        <v>37</v>
      </c>
      <c r="AM45" s="82">
        <v>52</v>
      </c>
    </row>
    <row r="46" spans="3:39" ht="11.25" customHeight="1" x14ac:dyDescent="0.25">
      <c r="D46" s="64"/>
      <c r="E46" s="118">
        <v>0</v>
      </c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1"/>
      <c r="R46" s="36"/>
      <c r="S46" s="26">
        <f t="shared" si="9"/>
        <v>0</v>
      </c>
      <c r="T46" s="85"/>
      <c r="V46" s="37"/>
      <c r="W46" s="38"/>
      <c r="AB46" s="78">
        <v>19</v>
      </c>
      <c r="AC46" s="89">
        <f t="shared" si="4"/>
        <v>18</v>
      </c>
      <c r="AD46" s="89" t="e">
        <f>IF(AC46=0,0,LOOKUP(AC46,$AB$27:$AB$52,#REF!))</f>
        <v>#REF!</v>
      </c>
      <c r="AE46" s="89" t="e">
        <f>IF(AC46=0,0,LOOKUP(AC46,$AB$27:$AB$52,#REF!))</f>
        <v>#REF!</v>
      </c>
      <c r="AF46" s="89">
        <f t="shared" si="5"/>
        <v>18</v>
      </c>
      <c r="AG46" s="82" t="e">
        <f>IF(AF46=0,0,LOOKUP(AF46,$AB$27:$AB$52,#REF!))</f>
        <v>#REF!</v>
      </c>
      <c r="AH46" s="82" t="e">
        <f>IF(AF46=0,0,LOOKUP(AF46,$AB$27:$AB$52,#REF!))</f>
        <v>#REF!</v>
      </c>
      <c r="AL46" s="82">
        <v>38</v>
      </c>
      <c r="AM46" s="82">
        <v>53</v>
      </c>
    </row>
    <row r="47" spans="3:39" ht="11.25" customHeight="1" x14ac:dyDescent="0.25">
      <c r="D47" s="64"/>
      <c r="E47" s="118">
        <v>0</v>
      </c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6"/>
      <c r="R47" s="36"/>
      <c r="S47" s="26">
        <f t="shared" si="9"/>
        <v>0</v>
      </c>
      <c r="T47" s="85"/>
      <c r="V47" s="37"/>
      <c r="W47" s="38"/>
      <c r="AB47" s="78">
        <v>20</v>
      </c>
      <c r="AC47" s="89">
        <f t="shared" si="4"/>
        <v>19</v>
      </c>
      <c r="AD47" s="89" t="e">
        <f>IF(AC47=0,0,LOOKUP(AC47,$AB$27:$AB$52,#REF!))</f>
        <v>#REF!</v>
      </c>
      <c r="AE47" s="89" t="e">
        <f>IF(AC47=0,0,LOOKUP(AC47,$AB$27:$AB$52,#REF!))</f>
        <v>#REF!</v>
      </c>
      <c r="AF47" s="89">
        <f t="shared" si="5"/>
        <v>19</v>
      </c>
      <c r="AG47" s="82" t="e">
        <f>IF(AF47=0,0,LOOKUP(AF47,$AB$27:$AB$52,#REF!))</f>
        <v>#REF!</v>
      </c>
      <c r="AH47" s="82" t="e">
        <f>IF(AF47=0,0,LOOKUP(AF47,$AB$27:$AB$52,#REF!))</f>
        <v>#REF!</v>
      </c>
      <c r="AL47" s="82">
        <v>39</v>
      </c>
      <c r="AM47" s="82">
        <v>54</v>
      </c>
    </row>
    <row r="48" spans="3:39" ht="11.25" customHeight="1" x14ac:dyDescent="0.25">
      <c r="D48" s="67"/>
      <c r="E48" s="120">
        <v>0</v>
      </c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9"/>
      <c r="R48" s="36"/>
      <c r="S48" s="26">
        <f t="shared" si="9"/>
        <v>0</v>
      </c>
      <c r="T48" s="85"/>
      <c r="V48" s="37"/>
      <c r="W48" s="38"/>
      <c r="AB48" s="78">
        <v>21</v>
      </c>
      <c r="AC48" s="89">
        <f t="shared" si="4"/>
        <v>20</v>
      </c>
      <c r="AD48" s="89" t="e">
        <f>IF(AC48=0,0,LOOKUP(AC48,$AB$27:$AB$52,#REF!))</f>
        <v>#REF!</v>
      </c>
      <c r="AE48" s="89" t="e">
        <f>IF(AC48=0,0,LOOKUP(AC48,$AB$27:$AB$52,#REF!))</f>
        <v>#REF!</v>
      </c>
      <c r="AF48" s="89">
        <f t="shared" si="5"/>
        <v>20</v>
      </c>
      <c r="AG48" s="82" t="e">
        <f>IF(AF48=0,0,LOOKUP(AF48,$AB$27:$AB$52,#REF!))</f>
        <v>#REF!</v>
      </c>
      <c r="AH48" s="82" t="e">
        <f>IF(AF48=0,0,LOOKUP(AF48,$AB$27:$AB$52,#REF!))</f>
        <v>#REF!</v>
      </c>
      <c r="AL48" s="82">
        <v>40</v>
      </c>
      <c r="AM48" s="82">
        <v>62</v>
      </c>
    </row>
    <row r="49" spans="1:39" ht="11.25" customHeight="1" x14ac:dyDescent="0.25">
      <c r="D49" s="47"/>
      <c r="E49" s="9" t="s">
        <v>6</v>
      </c>
      <c r="F49" s="26">
        <f>SUM(F36:F48)</f>
        <v>0</v>
      </c>
      <c r="G49" s="26">
        <f t="shared" ref="G49:Q49" si="10">SUM(G36:G48)</f>
        <v>0</v>
      </c>
      <c r="H49" s="26">
        <f t="shared" si="10"/>
        <v>0</v>
      </c>
      <c r="I49" s="26">
        <f t="shared" si="10"/>
        <v>0</v>
      </c>
      <c r="J49" s="26">
        <f t="shared" si="10"/>
        <v>0</v>
      </c>
      <c r="K49" s="26">
        <f t="shared" si="10"/>
        <v>0</v>
      </c>
      <c r="L49" s="26">
        <f t="shared" si="10"/>
        <v>0</v>
      </c>
      <c r="M49" s="26">
        <f t="shared" si="10"/>
        <v>0</v>
      </c>
      <c r="N49" s="26">
        <f>SUM(N36:N48)</f>
        <v>0</v>
      </c>
      <c r="O49" s="26">
        <f t="shared" si="10"/>
        <v>0</v>
      </c>
      <c r="P49" s="26">
        <f t="shared" si="10"/>
        <v>0</v>
      </c>
      <c r="Q49" s="26">
        <f t="shared" si="10"/>
        <v>0</v>
      </c>
      <c r="R49" s="26"/>
      <c r="S49" s="26">
        <f>SUM(S36:S48)</f>
        <v>0</v>
      </c>
      <c r="T49" s="85"/>
      <c r="V49" s="10"/>
      <c r="W49" s="47"/>
      <c r="AB49" s="78">
        <v>22</v>
      </c>
      <c r="AC49" s="89">
        <f t="shared" si="4"/>
        <v>21</v>
      </c>
      <c r="AD49" s="89" t="e">
        <f>IF(AC49=0,0,LOOKUP(AC49,$AB$27:$AB$52,#REF!))</f>
        <v>#REF!</v>
      </c>
      <c r="AE49" s="89" t="e">
        <f>IF(AC49=0,0,LOOKUP(AC49,$AB$27:$AB$52,#REF!))</f>
        <v>#REF!</v>
      </c>
      <c r="AF49" s="89">
        <f t="shared" si="5"/>
        <v>21</v>
      </c>
      <c r="AG49" s="82" t="e">
        <f>IF(AF49=0,0,LOOKUP(AF49,$AB$27:$AB$52,#REF!))</f>
        <v>#REF!</v>
      </c>
      <c r="AH49" s="82" t="e">
        <f>IF(AF49=0,0,LOOKUP(AF49,$AB$27:$AB$52,#REF!))</f>
        <v>#REF!</v>
      </c>
      <c r="AL49" s="82">
        <v>41</v>
      </c>
      <c r="AM49" s="82">
        <v>63</v>
      </c>
    </row>
    <row r="50" spans="1:39" ht="11.25" customHeight="1" x14ac:dyDescent="0.25">
      <c r="D50" s="10" t="s">
        <v>23</v>
      </c>
      <c r="E50" s="9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85"/>
      <c r="V50" s="10"/>
      <c r="W50" s="47"/>
      <c r="AB50" s="78"/>
      <c r="AC50" s="89"/>
      <c r="AD50" s="89"/>
      <c r="AE50" s="89"/>
      <c r="AF50" s="89"/>
    </row>
    <row r="51" spans="1:39" ht="11.25" customHeight="1" x14ac:dyDescent="0.25">
      <c r="D51" s="91" t="s">
        <v>24</v>
      </c>
      <c r="E51" s="118">
        <v>0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1"/>
      <c r="R51" s="36"/>
      <c r="S51" s="26">
        <f t="shared" si="1"/>
        <v>0</v>
      </c>
      <c r="T51" s="85"/>
      <c r="V51" s="37"/>
      <c r="W51" s="38"/>
      <c r="AB51" s="78">
        <v>23</v>
      </c>
      <c r="AC51" s="89">
        <f>IF($AE$24&gt;=AB51,0,AC49+1)</f>
        <v>22</v>
      </c>
      <c r="AD51" s="89" t="e">
        <f>IF(AC51=0,0,LOOKUP(AC51,$AB$27:$AB$52,#REF!))</f>
        <v>#REF!</v>
      </c>
      <c r="AE51" s="89" t="e">
        <f>IF(AC51=0,0,LOOKUP(AC51,$AB$27:$AB$52,#REF!))</f>
        <v>#REF!</v>
      </c>
      <c r="AF51" s="89">
        <f>IF($AH$24&gt;=AB51,0,AF49+1)</f>
        <v>22</v>
      </c>
      <c r="AG51" s="82" t="e">
        <f>IF(AF51=0,0,LOOKUP(AF51,$AB$27:$AB$52,#REF!))</f>
        <v>#REF!</v>
      </c>
      <c r="AH51" s="82" t="e">
        <f>IF(AF51=0,0,LOOKUP(AF51,$AB$27:$AB$52,#REF!))</f>
        <v>#REF!</v>
      </c>
      <c r="AL51" s="82">
        <v>42</v>
      </c>
      <c r="AM51" s="82">
        <v>64</v>
      </c>
    </row>
    <row r="52" spans="1:39" ht="10.8" customHeight="1" x14ac:dyDescent="0.25">
      <c r="D52" s="92" t="s">
        <v>68</v>
      </c>
      <c r="E52" s="118">
        <v>0</v>
      </c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1"/>
      <c r="R52" s="36"/>
      <c r="S52" s="26">
        <f t="shared" si="1"/>
        <v>0</v>
      </c>
      <c r="T52" s="85"/>
      <c r="V52" s="37"/>
      <c r="W52" s="38"/>
      <c r="AB52" s="78">
        <v>24</v>
      </c>
      <c r="AC52" s="89">
        <f t="shared" si="4"/>
        <v>23</v>
      </c>
      <c r="AD52" s="89" t="e">
        <f>IF(AC52=0,0,LOOKUP(AC52,$AB$27:$AB$52,#REF!))</f>
        <v>#REF!</v>
      </c>
      <c r="AE52" s="89" t="e">
        <f>IF(AC52=0,0,LOOKUP(AC52,$AB$27:$AB$52,#REF!))</f>
        <v>#REF!</v>
      </c>
      <c r="AF52" s="89">
        <f t="shared" si="5"/>
        <v>23</v>
      </c>
      <c r="AG52" s="82" t="e">
        <f>IF(AF52=0,0,LOOKUP(AF52,$AB$27:$AB$52,#REF!))</f>
        <v>#REF!</v>
      </c>
      <c r="AH52" s="82" t="e">
        <f>IF(AF52=0,0,LOOKUP(AF52,$AB$27:$AB$52,#REF!))</f>
        <v>#REF!</v>
      </c>
      <c r="AL52" s="82">
        <v>43</v>
      </c>
      <c r="AM52" s="82">
        <v>65</v>
      </c>
    </row>
    <row r="53" spans="1:39" ht="11.25" customHeight="1" x14ac:dyDescent="0.25">
      <c r="D53" s="93" t="s">
        <v>25</v>
      </c>
      <c r="E53" s="118">
        <v>0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1"/>
      <c r="R53" s="36"/>
      <c r="S53" s="26">
        <f t="shared" si="1"/>
        <v>0</v>
      </c>
      <c r="T53" s="85"/>
      <c r="V53" s="37"/>
      <c r="W53" s="38"/>
      <c r="AB53" s="78"/>
      <c r="AC53" s="78"/>
      <c r="AD53" s="78"/>
      <c r="AE53" s="78"/>
      <c r="AL53" s="82">
        <v>44</v>
      </c>
      <c r="AM53" s="82">
        <v>66</v>
      </c>
    </row>
    <row r="54" spans="1:39" ht="11.25" customHeight="1" x14ac:dyDescent="0.25">
      <c r="D54" s="91" t="s">
        <v>26</v>
      </c>
      <c r="E54" s="118">
        <v>0</v>
      </c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1"/>
      <c r="R54" s="36"/>
      <c r="S54" s="26">
        <f t="shared" si="1"/>
        <v>0</v>
      </c>
      <c r="T54" s="85"/>
      <c r="V54" s="37"/>
      <c r="W54" s="38"/>
      <c r="AB54" s="78"/>
      <c r="AC54" s="78"/>
      <c r="AD54" s="78"/>
      <c r="AE54" s="78"/>
      <c r="AM54" s="82">
        <f>LOOKUP(AD2,AL2:AL53,AM2:AM53)</f>
        <v>7</v>
      </c>
    </row>
    <row r="55" spans="1:39" ht="11.25" customHeight="1" x14ac:dyDescent="0.25">
      <c r="D55" s="91" t="s">
        <v>67</v>
      </c>
      <c r="E55" s="118">
        <v>0</v>
      </c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1"/>
      <c r="R55" s="36"/>
      <c r="S55" s="26">
        <f t="shared" si="1"/>
        <v>0</v>
      </c>
      <c r="T55" s="85"/>
      <c r="V55" s="37"/>
      <c r="W55" s="38"/>
      <c r="AB55" s="78"/>
      <c r="AC55" s="94" t="s">
        <v>27</v>
      </c>
      <c r="AD55" s="94"/>
      <c r="AE55" s="94"/>
    </row>
    <row r="56" spans="1:39" ht="11.25" customHeight="1" x14ac:dyDescent="0.25">
      <c r="D56" s="91" t="s">
        <v>29</v>
      </c>
      <c r="E56" s="118">
        <v>0</v>
      </c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1"/>
      <c r="R56" s="36"/>
      <c r="S56" s="26">
        <f t="shared" si="1"/>
        <v>0</v>
      </c>
      <c r="T56" s="85"/>
      <c r="V56" s="37"/>
      <c r="W56" s="38"/>
      <c r="AB56" s="78">
        <v>1</v>
      </c>
      <c r="AC56" s="78" t="s">
        <v>28</v>
      </c>
      <c r="AD56" s="78">
        <f>AB80</f>
        <v>1</v>
      </c>
      <c r="AE56" s="95" t="str">
        <f>AC80</f>
        <v>jan</v>
      </c>
      <c r="AF56" s="78"/>
      <c r="AG56" s="78"/>
    </row>
    <row r="57" spans="1:39" ht="11.25" customHeight="1" x14ac:dyDescent="0.25">
      <c r="D57" s="91" t="s">
        <v>31</v>
      </c>
      <c r="E57" s="118">
        <v>0</v>
      </c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1"/>
      <c r="R57" s="36"/>
      <c r="S57" s="26">
        <f t="shared" si="1"/>
        <v>0</v>
      </c>
      <c r="T57" s="85"/>
      <c r="V57" s="37"/>
      <c r="W57" s="38"/>
      <c r="AB57" s="78">
        <v>2</v>
      </c>
      <c r="AC57" s="78" t="s">
        <v>30</v>
      </c>
      <c r="AD57" s="78">
        <f t="shared" ref="AD57:AD76" si="11">IF(AD56=24,1,AD56+1)</f>
        <v>2</v>
      </c>
      <c r="AE57" s="95" t="str">
        <f t="shared" ref="AE57:AE67" si="12">LOOKUP(AD57,$AB$56:$AB$79,$AC$56:$AC$79)</f>
        <v>feb</v>
      </c>
      <c r="AF57" s="78"/>
      <c r="AG57" s="78"/>
    </row>
    <row r="58" spans="1:39" ht="11.25" customHeight="1" x14ac:dyDescent="0.25">
      <c r="D58" s="91" t="s">
        <v>64</v>
      </c>
      <c r="E58" s="118">
        <v>0</v>
      </c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1"/>
      <c r="R58" s="36"/>
      <c r="S58" s="26">
        <f t="shared" si="1"/>
        <v>0</v>
      </c>
      <c r="T58" s="85"/>
      <c r="V58" s="37"/>
      <c r="W58" s="38"/>
      <c r="AB58" s="78">
        <v>3</v>
      </c>
      <c r="AC58" s="78" t="s">
        <v>32</v>
      </c>
      <c r="AD58" s="78">
        <f t="shared" si="11"/>
        <v>3</v>
      </c>
      <c r="AE58" s="95" t="str">
        <f t="shared" si="12"/>
        <v>mar</v>
      </c>
    </row>
    <row r="59" spans="1:39" ht="11.25" customHeight="1" x14ac:dyDescent="0.25">
      <c r="D59" s="91" t="s">
        <v>65</v>
      </c>
      <c r="E59" s="118">
        <v>0</v>
      </c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1"/>
      <c r="R59" s="36"/>
      <c r="S59" s="26">
        <f t="shared" si="1"/>
        <v>0</v>
      </c>
      <c r="T59" s="85"/>
      <c r="V59" s="37"/>
      <c r="W59" s="38"/>
      <c r="AB59" s="78">
        <v>4</v>
      </c>
      <c r="AC59" s="78" t="s">
        <v>33</v>
      </c>
      <c r="AD59" s="78">
        <f t="shared" si="11"/>
        <v>4</v>
      </c>
      <c r="AE59" s="95" t="str">
        <f t="shared" si="12"/>
        <v>apr</v>
      </c>
    </row>
    <row r="60" spans="1:39" ht="11.25" customHeight="1" x14ac:dyDescent="0.25">
      <c r="D60" s="46" t="s">
        <v>69</v>
      </c>
      <c r="E60" s="118">
        <v>0</v>
      </c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1"/>
      <c r="R60" s="36"/>
      <c r="S60" s="26">
        <f t="shared" si="1"/>
        <v>0</v>
      </c>
      <c r="T60" s="85"/>
      <c r="V60" s="37"/>
      <c r="W60" s="38"/>
      <c r="AB60" s="78">
        <v>5</v>
      </c>
      <c r="AC60" s="78" t="s">
        <v>34</v>
      </c>
      <c r="AD60" s="78">
        <f t="shared" si="11"/>
        <v>5</v>
      </c>
      <c r="AE60" s="95" t="str">
        <f t="shared" si="12"/>
        <v>mai</v>
      </c>
    </row>
    <row r="61" spans="1:39" ht="11.25" customHeight="1" x14ac:dyDescent="0.25">
      <c r="D61" s="46"/>
      <c r="E61" s="118">
        <v>0</v>
      </c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1"/>
      <c r="R61" s="36"/>
      <c r="S61" s="26">
        <f t="shared" si="1"/>
        <v>0</v>
      </c>
      <c r="T61" s="85"/>
      <c r="V61" s="37"/>
      <c r="W61" s="38"/>
      <c r="AB61" s="78">
        <v>6</v>
      </c>
      <c r="AC61" s="78" t="s">
        <v>35</v>
      </c>
      <c r="AD61" s="78">
        <f t="shared" si="11"/>
        <v>6</v>
      </c>
      <c r="AE61" s="95" t="str">
        <f t="shared" si="12"/>
        <v>jūn</v>
      </c>
    </row>
    <row r="62" spans="1:39" ht="11.25" customHeight="1" x14ac:dyDescent="0.25">
      <c r="D62" s="46"/>
      <c r="E62" s="118">
        <v>0</v>
      </c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6"/>
      <c r="R62" s="36"/>
      <c r="S62" s="26">
        <f t="shared" si="1"/>
        <v>0</v>
      </c>
      <c r="T62" s="85"/>
      <c r="V62" s="37"/>
      <c r="W62" s="38"/>
      <c r="AB62" s="78">
        <v>7</v>
      </c>
      <c r="AC62" s="78" t="s">
        <v>36</v>
      </c>
      <c r="AD62" s="78">
        <f>IF(AD61=24,1,AD61+1)</f>
        <v>7</v>
      </c>
      <c r="AE62" s="95" t="str">
        <f t="shared" si="12"/>
        <v>jūl</v>
      </c>
    </row>
    <row r="63" spans="1:39" ht="11.25" customHeight="1" x14ac:dyDescent="0.25">
      <c r="D63" s="100"/>
      <c r="E63" s="121">
        <v>0</v>
      </c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9"/>
      <c r="R63" s="36"/>
      <c r="S63" s="26">
        <f t="shared" si="1"/>
        <v>0</v>
      </c>
      <c r="T63" s="85"/>
      <c r="V63" s="37"/>
      <c r="W63" s="38"/>
      <c r="AB63" s="78">
        <v>8</v>
      </c>
      <c r="AC63" s="78" t="s">
        <v>37</v>
      </c>
      <c r="AD63" s="78">
        <f t="shared" si="11"/>
        <v>8</v>
      </c>
      <c r="AE63" s="95" t="str">
        <f t="shared" si="12"/>
        <v>aug</v>
      </c>
    </row>
    <row r="64" spans="1:39" s="102" customFormat="1" ht="19.5" customHeight="1" x14ac:dyDescent="0.3">
      <c r="A64" s="101"/>
      <c r="D64" s="103"/>
      <c r="E64" s="104" t="s">
        <v>6</v>
      </c>
      <c r="F64" s="105">
        <f t="shared" ref="F64:Q64" si="13">SUM(F51:F63)</f>
        <v>0</v>
      </c>
      <c r="G64" s="105">
        <f t="shared" si="13"/>
        <v>0</v>
      </c>
      <c r="H64" s="105">
        <f t="shared" si="13"/>
        <v>0</v>
      </c>
      <c r="I64" s="105">
        <f t="shared" si="13"/>
        <v>0</v>
      </c>
      <c r="J64" s="105">
        <f t="shared" si="13"/>
        <v>0</v>
      </c>
      <c r="K64" s="105">
        <f t="shared" si="13"/>
        <v>0</v>
      </c>
      <c r="L64" s="105">
        <f t="shared" si="13"/>
        <v>0</v>
      </c>
      <c r="M64" s="105">
        <f t="shared" si="13"/>
        <v>0</v>
      </c>
      <c r="N64" s="105">
        <f t="shared" si="13"/>
        <v>0</v>
      </c>
      <c r="O64" s="105">
        <f t="shared" si="13"/>
        <v>0</v>
      </c>
      <c r="P64" s="105">
        <f t="shared" si="13"/>
        <v>0</v>
      </c>
      <c r="Q64" s="105">
        <f t="shared" si="13"/>
        <v>0</v>
      </c>
      <c r="R64" s="106"/>
      <c r="S64" s="107">
        <f>SUM(S51:S63)</f>
        <v>0</v>
      </c>
      <c r="T64" s="108"/>
      <c r="U64" s="101"/>
      <c r="V64" s="109"/>
      <c r="W64" s="109"/>
      <c r="AB64" s="110">
        <v>9</v>
      </c>
      <c r="AC64" s="110" t="s">
        <v>38</v>
      </c>
      <c r="AD64" s="110">
        <f t="shared" si="11"/>
        <v>9</v>
      </c>
      <c r="AE64" s="111" t="str">
        <f t="shared" si="12"/>
        <v>sep</v>
      </c>
    </row>
    <row r="65" spans="4:31" ht="11.25" customHeight="1" x14ac:dyDescent="0.25">
      <c r="D65" s="112" t="s">
        <v>39</v>
      </c>
      <c r="E65" s="118">
        <v>0</v>
      </c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1"/>
      <c r="R65" s="36"/>
      <c r="S65" s="26">
        <f t="shared" si="1"/>
        <v>0</v>
      </c>
      <c r="T65" s="85"/>
      <c r="V65" s="37"/>
      <c r="W65" s="38"/>
      <c r="AB65" s="78">
        <v>10</v>
      </c>
      <c r="AC65" s="78" t="s">
        <v>40</v>
      </c>
      <c r="AD65" s="78">
        <f>IF(AD64=24,1,AD64+1)</f>
        <v>10</v>
      </c>
      <c r="AE65" s="95" t="str">
        <f t="shared" si="12"/>
        <v>okt</v>
      </c>
    </row>
    <row r="66" spans="4:31" ht="11.25" customHeight="1" x14ac:dyDescent="0.25">
      <c r="D66" s="112" t="s">
        <v>41</v>
      </c>
      <c r="E66" s="118">
        <v>0</v>
      </c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1"/>
      <c r="R66" s="36"/>
      <c r="S66" s="26">
        <f t="shared" si="1"/>
        <v>0</v>
      </c>
      <c r="T66" s="85"/>
      <c r="V66" s="37"/>
      <c r="W66" s="38"/>
      <c r="AB66" s="78">
        <v>11</v>
      </c>
      <c r="AC66" s="78" t="s">
        <v>42</v>
      </c>
      <c r="AD66" s="78">
        <f t="shared" si="11"/>
        <v>11</v>
      </c>
      <c r="AE66" s="95" t="str">
        <f t="shared" si="12"/>
        <v>nov</v>
      </c>
    </row>
    <row r="67" spans="4:31" ht="11.25" customHeight="1" x14ac:dyDescent="0.25">
      <c r="D67" s="112" t="s">
        <v>71</v>
      </c>
      <c r="E67" s="118">
        <v>0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113"/>
      <c r="R67" s="36"/>
      <c r="S67" s="26">
        <f t="shared" si="1"/>
        <v>0</v>
      </c>
      <c r="T67" s="85"/>
      <c r="V67" s="37"/>
      <c r="W67" s="38"/>
      <c r="AB67" s="78">
        <v>12</v>
      </c>
      <c r="AC67" s="78" t="s">
        <v>43</v>
      </c>
      <c r="AD67" s="78">
        <f t="shared" si="11"/>
        <v>12</v>
      </c>
      <c r="AE67" s="95" t="str">
        <f t="shared" si="12"/>
        <v>dec</v>
      </c>
    </row>
    <row r="68" spans="4:31" ht="11.25" customHeight="1" x14ac:dyDescent="0.25">
      <c r="D68" s="116" t="s">
        <v>72</v>
      </c>
      <c r="E68" s="122">
        <v>0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114"/>
      <c r="R68" s="36"/>
      <c r="S68" s="26">
        <f t="shared" si="1"/>
        <v>0</v>
      </c>
      <c r="T68" s="85"/>
      <c r="V68" s="37"/>
      <c r="W68" s="38"/>
      <c r="AB68" s="78">
        <v>13</v>
      </c>
      <c r="AC68" s="78" t="s">
        <v>28</v>
      </c>
      <c r="AD68" s="78">
        <f t="shared" si="11"/>
        <v>13</v>
      </c>
      <c r="AE68" s="95" t="str">
        <f t="shared" ref="AE68:AE80" si="14">LOOKUP(AD68,$AB$56:$AB$79,$AC$56:$AC$79)&amp;"-2.gads"</f>
        <v>jan-2.gads</v>
      </c>
    </row>
    <row r="69" spans="4:31" ht="11.25" customHeight="1" x14ac:dyDescent="0.25">
      <c r="D69" s="100"/>
      <c r="E69" s="121">
        <v>0</v>
      </c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9"/>
      <c r="R69" s="36"/>
      <c r="S69" s="26">
        <f t="shared" si="1"/>
        <v>0</v>
      </c>
      <c r="T69" s="85"/>
      <c r="V69" s="37"/>
      <c r="W69" s="38"/>
      <c r="AB69" s="78">
        <v>14</v>
      </c>
      <c r="AC69" s="78" t="s">
        <v>30</v>
      </c>
      <c r="AD69" s="78">
        <f t="shared" si="11"/>
        <v>14</v>
      </c>
      <c r="AE69" s="95" t="str">
        <f t="shared" si="14"/>
        <v>feb-2.gads</v>
      </c>
    </row>
    <row r="70" spans="4:31" ht="12" customHeight="1" x14ac:dyDescent="0.25">
      <c r="D70" s="103"/>
      <c r="E70" s="104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32"/>
      <c r="S70" s="26"/>
      <c r="T70" s="85"/>
      <c r="V70" s="47"/>
      <c r="W70" s="47"/>
      <c r="AB70" s="78"/>
      <c r="AC70" s="78"/>
      <c r="AD70" s="78"/>
      <c r="AE70" s="95"/>
    </row>
    <row r="71" spans="4:31" ht="12" customHeight="1" x14ac:dyDescent="0.25">
      <c r="D71" s="123" t="s">
        <v>44</v>
      </c>
      <c r="E71" s="123"/>
      <c r="F71" s="105">
        <f t="shared" ref="F71:Q71" si="15">(F35*$E$35)+(F36*$E$36)+(F37*$E$37)+(F38*$E$38)+(F39*$E$39)+(F40*$E$40)+(F41*$E$41)+(F42*$E$42)+(F43*$E$43)+(F44*$E$44)+(F45*$E$45)+(F46*$E$46)+(F47*$E$47)+(F48*$E$48)+(F51*$E$51)+(F52*$E$52)+(F53*$E$53)+(F54*$E$54)+(F55*$E$55)+(F56*$E$56)+(F57*$E$57)+(F58*$E$58)+(F59*$E$59)+(F60*$E$60)+(F61*$E$61)+(F62*$E$62)+(F63*$E$63)+(F65*$E$65)+(F66*$E$66)+(F67*$E$67)+(F68*$E$68)+(F69*$E$69)</f>
        <v>0</v>
      </c>
      <c r="G71" s="105">
        <f t="shared" si="15"/>
        <v>0</v>
      </c>
      <c r="H71" s="105">
        <f t="shared" si="15"/>
        <v>0</v>
      </c>
      <c r="I71" s="105">
        <f t="shared" si="15"/>
        <v>0</v>
      </c>
      <c r="J71" s="105">
        <f t="shared" si="15"/>
        <v>0</v>
      </c>
      <c r="K71" s="105">
        <f t="shared" si="15"/>
        <v>0</v>
      </c>
      <c r="L71" s="105">
        <f t="shared" si="15"/>
        <v>0</v>
      </c>
      <c r="M71" s="105">
        <f t="shared" si="15"/>
        <v>0</v>
      </c>
      <c r="N71" s="105">
        <f t="shared" si="15"/>
        <v>0</v>
      </c>
      <c r="O71" s="105">
        <f t="shared" si="15"/>
        <v>0</v>
      </c>
      <c r="P71" s="105">
        <f t="shared" si="15"/>
        <v>0</v>
      </c>
      <c r="Q71" s="105">
        <f t="shared" si="15"/>
        <v>0</v>
      </c>
      <c r="R71" s="32"/>
      <c r="S71" s="26">
        <f>(S35*$E$35)+(S36*$E$36)+(S37*$E$37)+(S38*$E$38)+(S39*$E$39)+(S40*$E$40)+(S41*$E$41)+(S42*$E$42)+(S43*$E$43)+(S44*$E$44)+(S45*$E$45)+(S46*$E$46)+(S47*$E$47)+(S48*$E$48)+(S51*$E$51)+(S52*$E$52)+(S53*$E$53)+(S54*$E$54)+(S55*$E$55)+(S56*$E$56)+(S57*$E$57)+(S58*$E$58)+(S59*$E$59)+(S60*$E$60)+(S61*$E$61)+(S62*$E$62)+(S63*$E$63)+(S65*$E$65)+(S66*$E$66)+(S67*$E$67)+(S68*$E$68)+(S69*$E$69)</f>
        <v>0</v>
      </c>
      <c r="T71" s="85"/>
      <c r="V71" s="47"/>
      <c r="W71" s="47"/>
      <c r="AB71" s="78">
        <v>15</v>
      </c>
      <c r="AC71" s="78" t="s">
        <v>32</v>
      </c>
      <c r="AD71" s="78">
        <f>IF(AD69=24,1,AD69+1)</f>
        <v>15</v>
      </c>
      <c r="AE71" s="95" t="str">
        <f t="shared" si="14"/>
        <v>mar-2.gads</v>
      </c>
    </row>
    <row r="72" spans="4:31" ht="12" customHeight="1" x14ac:dyDescent="0.25">
      <c r="D72" s="103"/>
      <c r="E72" s="104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32"/>
      <c r="S72" s="26"/>
      <c r="T72" s="85"/>
      <c r="V72" s="47"/>
      <c r="W72" s="47"/>
      <c r="AB72" s="78"/>
      <c r="AC72" s="78"/>
      <c r="AD72" s="78"/>
      <c r="AE72" s="95"/>
    </row>
    <row r="73" spans="4:31" ht="12.75" customHeight="1" x14ac:dyDescent="0.25">
      <c r="D73" s="128" t="s">
        <v>45</v>
      </c>
      <c r="E73" s="129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115"/>
      <c r="R73" s="36"/>
      <c r="S73" s="26">
        <f>SUM(F73:Q73)</f>
        <v>0</v>
      </c>
      <c r="T73" s="85"/>
      <c r="V73" s="37"/>
      <c r="W73" s="37"/>
      <c r="AB73" s="78">
        <v>16</v>
      </c>
      <c r="AC73" s="78" t="s">
        <v>33</v>
      </c>
      <c r="AD73" s="78">
        <f>IF(AD71=24,1,AD71+1)</f>
        <v>16</v>
      </c>
      <c r="AE73" s="95" t="str">
        <f t="shared" si="14"/>
        <v>apr-2.gads</v>
      </c>
    </row>
    <row r="74" spans="4:31" ht="12.75" customHeight="1" x14ac:dyDescent="0.25">
      <c r="D74" s="130" t="s">
        <v>46</v>
      </c>
      <c r="E74" s="131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1"/>
      <c r="R74" s="36"/>
      <c r="S74" s="26">
        <f>SUM(F74:Q74)</f>
        <v>0</v>
      </c>
      <c r="T74" s="85"/>
      <c r="V74" s="37"/>
      <c r="W74" s="37"/>
      <c r="AB74" s="78">
        <v>17</v>
      </c>
      <c r="AC74" s="78" t="s">
        <v>34</v>
      </c>
      <c r="AD74" s="78">
        <f t="shared" si="11"/>
        <v>17</v>
      </c>
      <c r="AE74" s="95" t="str">
        <f t="shared" si="14"/>
        <v>mai-2.gads</v>
      </c>
    </row>
    <row r="75" spans="4:31" ht="12.75" customHeight="1" x14ac:dyDescent="0.25">
      <c r="D75" s="130" t="s">
        <v>47</v>
      </c>
      <c r="E75" s="131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3"/>
      <c r="R75" s="74"/>
      <c r="S75" s="26">
        <f t="shared" si="1"/>
        <v>0</v>
      </c>
      <c r="T75" s="85"/>
      <c r="V75" s="37"/>
      <c r="W75" s="37"/>
      <c r="AB75" s="78">
        <v>20</v>
      </c>
      <c r="AC75" s="78" t="s">
        <v>37</v>
      </c>
      <c r="AD75" s="78" t="e">
        <f>IF(#REF!=24,1,#REF!+1)</f>
        <v>#REF!</v>
      </c>
      <c r="AE75" s="95" t="e">
        <f t="shared" si="14"/>
        <v>#REF!</v>
      </c>
    </row>
    <row r="76" spans="4:31" ht="12.75" customHeight="1" x14ac:dyDescent="0.25">
      <c r="D76" s="130" t="s">
        <v>48</v>
      </c>
      <c r="E76" s="131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3"/>
      <c r="R76" s="74"/>
      <c r="S76" s="26">
        <f t="shared" si="1"/>
        <v>0</v>
      </c>
      <c r="T76" s="85"/>
      <c r="V76" s="37"/>
      <c r="W76" s="37"/>
      <c r="AB76" s="78">
        <v>21</v>
      </c>
      <c r="AC76" s="78" t="s">
        <v>38</v>
      </c>
      <c r="AD76" s="78" t="e">
        <f t="shared" si="11"/>
        <v>#REF!</v>
      </c>
      <c r="AE76" s="95" t="e">
        <f t="shared" si="14"/>
        <v>#REF!</v>
      </c>
    </row>
    <row r="77" spans="4:31" ht="12.75" customHeight="1" x14ac:dyDescent="0.25">
      <c r="D77" s="130" t="s">
        <v>49</v>
      </c>
      <c r="E77" s="131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3"/>
      <c r="R77" s="74"/>
      <c r="S77" s="26">
        <f>SUM(F77:Q77)</f>
        <v>0</v>
      </c>
      <c r="T77" s="85"/>
      <c r="V77" s="37"/>
      <c r="W77" s="37"/>
      <c r="AB77" s="78">
        <v>22</v>
      </c>
      <c r="AC77" s="78" t="s">
        <v>40</v>
      </c>
      <c r="AD77" s="78" t="e">
        <f>IF(AD76=24,1,AD76+1)</f>
        <v>#REF!</v>
      </c>
      <c r="AE77" s="95" t="e">
        <f t="shared" si="14"/>
        <v>#REF!</v>
      </c>
    </row>
    <row r="78" spans="4:31" ht="12.75" customHeight="1" x14ac:dyDescent="0.25">
      <c r="D78" s="130" t="s">
        <v>50</v>
      </c>
      <c r="E78" s="131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9"/>
      <c r="R78" s="36"/>
      <c r="S78" s="26">
        <f t="shared" si="1"/>
        <v>0</v>
      </c>
      <c r="T78" s="85"/>
      <c r="V78" s="37"/>
      <c r="W78" s="37"/>
      <c r="AB78" s="78">
        <v>23</v>
      </c>
      <c r="AC78" s="78" t="s">
        <v>42</v>
      </c>
      <c r="AD78" s="78" t="e">
        <f>IF(AD77=24,1,AD77+1)</f>
        <v>#REF!</v>
      </c>
      <c r="AE78" s="95" t="e">
        <f t="shared" si="14"/>
        <v>#REF!</v>
      </c>
    </row>
    <row r="79" spans="4:31" ht="12.75" customHeight="1" x14ac:dyDescent="0.25">
      <c r="D79" s="103"/>
      <c r="E79" s="104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36"/>
      <c r="S79" s="26">
        <f>SUM(F79:Q79)</f>
        <v>0</v>
      </c>
      <c r="T79" s="85"/>
      <c r="V79" s="37"/>
      <c r="W79" s="37"/>
      <c r="AB79" s="78">
        <v>24</v>
      </c>
      <c r="AC79" s="78" t="s">
        <v>43</v>
      </c>
      <c r="AD79" s="78" t="e">
        <f>IF(AD78=24,1,AD78+1)</f>
        <v>#REF!</v>
      </c>
      <c r="AE79" s="95" t="e">
        <f t="shared" si="14"/>
        <v>#REF!</v>
      </c>
    </row>
    <row r="80" spans="4:31" ht="12.75" customHeight="1" x14ac:dyDescent="0.25">
      <c r="D80" s="123" t="s">
        <v>51</v>
      </c>
      <c r="E80" s="123"/>
      <c r="F80" s="105"/>
      <c r="G80" s="105">
        <f t="shared" ref="G80:Q80" si="16">F31-F71</f>
        <v>0</v>
      </c>
      <c r="H80" s="105">
        <f t="shared" si="16"/>
        <v>0</v>
      </c>
      <c r="I80" s="105">
        <f t="shared" si="16"/>
        <v>0</v>
      </c>
      <c r="J80" s="105">
        <f t="shared" si="16"/>
        <v>0</v>
      </c>
      <c r="K80" s="105">
        <f t="shared" si="16"/>
        <v>0</v>
      </c>
      <c r="L80" s="105">
        <f t="shared" si="16"/>
        <v>0</v>
      </c>
      <c r="M80" s="105">
        <f t="shared" si="16"/>
        <v>0</v>
      </c>
      <c r="N80" s="105">
        <f t="shared" si="16"/>
        <v>0</v>
      </c>
      <c r="O80" s="105">
        <f t="shared" si="16"/>
        <v>0</v>
      </c>
      <c r="P80" s="105">
        <f t="shared" si="16"/>
        <v>0</v>
      </c>
      <c r="Q80" s="105">
        <f t="shared" si="16"/>
        <v>0</v>
      </c>
      <c r="R80" s="32"/>
      <c r="S80" s="26">
        <f>SUM(F80:Q80)</f>
        <v>0</v>
      </c>
      <c r="T80" s="85"/>
      <c r="V80" s="47"/>
      <c r="W80" s="47"/>
      <c r="AB80" s="95">
        <v>1</v>
      </c>
      <c r="AC80" s="78" t="str">
        <f>LOOKUP(AB80,$AB$56:$AB$79,$AC$56:$AC$79)</f>
        <v>jan</v>
      </c>
      <c r="AD80" s="78"/>
      <c r="AE80" s="78" t="e">
        <f t="shared" si="14"/>
        <v>#N/A</v>
      </c>
    </row>
    <row r="81" spans="3:31" ht="21.75" customHeight="1" thickBot="1" x14ac:dyDescent="0.3">
      <c r="C81" s="83"/>
      <c r="D81" s="75"/>
      <c r="E81" s="76" t="s">
        <v>52</v>
      </c>
      <c r="F81" s="59">
        <f t="shared" ref="F81:Q81" si="17">SUM(F35,F49,F64,F65:F80)</f>
        <v>0</v>
      </c>
      <c r="G81" s="59">
        <f t="shared" si="17"/>
        <v>0</v>
      </c>
      <c r="H81" s="59">
        <f t="shared" si="17"/>
        <v>0</v>
      </c>
      <c r="I81" s="59">
        <f t="shared" si="17"/>
        <v>0</v>
      </c>
      <c r="J81" s="59">
        <f t="shared" si="17"/>
        <v>0</v>
      </c>
      <c r="K81" s="59">
        <f t="shared" si="17"/>
        <v>0</v>
      </c>
      <c r="L81" s="59">
        <f t="shared" si="17"/>
        <v>0</v>
      </c>
      <c r="M81" s="59">
        <f t="shared" si="17"/>
        <v>0</v>
      </c>
      <c r="N81" s="59">
        <f t="shared" si="17"/>
        <v>0</v>
      </c>
      <c r="O81" s="59">
        <f t="shared" si="17"/>
        <v>0</v>
      </c>
      <c r="P81" s="59">
        <f t="shared" si="17"/>
        <v>0</v>
      </c>
      <c r="Q81" s="59">
        <f t="shared" si="17"/>
        <v>0</v>
      </c>
      <c r="R81" s="59"/>
      <c r="S81" s="59">
        <f>SUM(S35,S49,S64,S65:S80)</f>
        <v>0</v>
      </c>
      <c r="T81" s="85"/>
      <c r="V81" s="10"/>
      <c r="W81" s="10"/>
    </row>
    <row r="82" spans="3:31" ht="11.25" customHeight="1" thickTop="1" x14ac:dyDescent="0.25">
      <c r="E82" s="9" t="s">
        <v>53</v>
      </c>
      <c r="F82" s="26">
        <f t="shared" ref="F82:Q82" si="18">F32-F81</f>
        <v>0</v>
      </c>
      <c r="G82" s="26">
        <f t="shared" si="18"/>
        <v>0</v>
      </c>
      <c r="H82" s="26">
        <f t="shared" si="18"/>
        <v>0</v>
      </c>
      <c r="I82" s="26">
        <f t="shared" si="18"/>
        <v>0</v>
      </c>
      <c r="J82" s="26">
        <f t="shared" si="18"/>
        <v>0</v>
      </c>
      <c r="K82" s="26">
        <f t="shared" si="18"/>
        <v>0</v>
      </c>
      <c r="L82" s="26">
        <f t="shared" si="18"/>
        <v>0</v>
      </c>
      <c r="M82" s="26">
        <f t="shared" si="18"/>
        <v>0</v>
      </c>
      <c r="N82" s="26">
        <f t="shared" si="18"/>
        <v>0</v>
      </c>
      <c r="O82" s="26">
        <f t="shared" si="18"/>
        <v>0</v>
      </c>
      <c r="P82" s="26">
        <f t="shared" si="18"/>
        <v>0</v>
      </c>
      <c r="Q82" s="26">
        <f t="shared" si="18"/>
        <v>0</v>
      </c>
      <c r="R82" s="26"/>
      <c r="S82" s="26">
        <f>S32-S81</f>
        <v>0</v>
      </c>
      <c r="T82" s="85"/>
      <c r="V82" s="10"/>
      <c r="W82" s="10"/>
    </row>
    <row r="83" spans="3:31" ht="7.5" hidden="1" customHeight="1" x14ac:dyDescent="0.25">
      <c r="E83" s="47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6"/>
      <c r="S83" s="26"/>
      <c r="T83" s="85"/>
      <c r="V83" s="47"/>
      <c r="W83" s="47"/>
    </row>
    <row r="84" spans="3:31" ht="12.75" customHeight="1" x14ac:dyDescent="0.25">
      <c r="E84" s="9" t="s">
        <v>54</v>
      </c>
      <c r="F84" s="26">
        <f t="shared" ref="F84:Q84" si="19">F7+F32-F81</f>
        <v>0</v>
      </c>
      <c r="G84" s="26">
        <f t="shared" si="19"/>
        <v>0</v>
      </c>
      <c r="H84" s="26">
        <f t="shared" si="19"/>
        <v>0</v>
      </c>
      <c r="I84" s="26">
        <f t="shared" si="19"/>
        <v>0</v>
      </c>
      <c r="J84" s="26">
        <f t="shared" si="19"/>
        <v>0</v>
      </c>
      <c r="K84" s="26">
        <f t="shared" si="19"/>
        <v>0</v>
      </c>
      <c r="L84" s="26">
        <f t="shared" si="19"/>
        <v>0</v>
      </c>
      <c r="M84" s="26">
        <f t="shared" si="19"/>
        <v>0</v>
      </c>
      <c r="N84" s="26">
        <f t="shared" si="19"/>
        <v>0</v>
      </c>
      <c r="O84" s="26">
        <f t="shared" si="19"/>
        <v>0</v>
      </c>
      <c r="P84" s="26">
        <f t="shared" si="19"/>
        <v>0</v>
      </c>
      <c r="Q84" s="26">
        <f t="shared" si="19"/>
        <v>0</v>
      </c>
      <c r="R84" s="26"/>
      <c r="S84" s="26"/>
      <c r="T84" s="85"/>
      <c r="V84" s="10"/>
      <c r="W84" s="10"/>
      <c r="AB84" s="96"/>
      <c r="AC84" s="78"/>
      <c r="AE84" s="78"/>
    </row>
    <row r="85" spans="3:31" s="77" customFormat="1" ht="3.75" customHeight="1" x14ac:dyDescent="0.25"/>
    <row r="86" spans="3:31" ht="12.75" hidden="1" customHeight="1" x14ac:dyDescent="0.25"/>
    <row r="87" spans="3:31" ht="12.75" hidden="1" customHeight="1" x14ac:dyDescent="0.25"/>
    <row r="88" spans="3:31" ht="12.75" hidden="1" customHeight="1" x14ac:dyDescent="0.25"/>
    <row r="89" spans="3:31" ht="12.75" hidden="1" customHeight="1" x14ac:dyDescent="0.25"/>
    <row r="90" spans="3:31" ht="12.75" hidden="1" customHeight="1" x14ac:dyDescent="0.25"/>
    <row r="91" spans="3:31" ht="12.75" hidden="1" customHeight="1" x14ac:dyDescent="0.25"/>
    <row r="92" spans="3:31" ht="12.75" hidden="1" customHeight="1" x14ac:dyDescent="0.25"/>
    <row r="93" spans="3:31" ht="12.75" hidden="1" customHeight="1" x14ac:dyDescent="0.25"/>
    <row r="94" spans="3:31" ht="12.75" hidden="1" customHeight="1" x14ac:dyDescent="0.25"/>
    <row r="95" spans="3:31" ht="12.75" hidden="1" customHeight="1" x14ac:dyDescent="0.25"/>
    <row r="96" spans="3:31" ht="12.75" hidden="1" customHeight="1" x14ac:dyDescent="0.25"/>
    <row r="97" ht="12.75" hidden="1" customHeight="1" x14ac:dyDescent="0.25"/>
    <row r="98" ht="12.75" hidden="1" customHeight="1" x14ac:dyDescent="0.25"/>
    <row r="99" ht="12.75" hidden="1" customHeight="1" x14ac:dyDescent="0.25"/>
    <row r="100" ht="12.75" hidden="1" customHeight="1" x14ac:dyDescent="0.25"/>
    <row r="101" ht="12.75" hidden="1" customHeight="1" x14ac:dyDescent="0.25"/>
    <row r="102" ht="12.75" hidden="1" customHeight="1" x14ac:dyDescent="0.25"/>
    <row r="103" ht="12.75" hidden="1" customHeight="1" x14ac:dyDescent="0.25"/>
    <row r="104" ht="12.75" hidden="1" customHeight="1" x14ac:dyDescent="0.25"/>
    <row r="105" ht="12.75" hidden="1" customHeight="1" x14ac:dyDescent="0.25"/>
    <row r="106" ht="12.75" hidden="1" customHeight="1" x14ac:dyDescent="0.25"/>
    <row r="107" ht="12.75" hidden="1" customHeight="1" x14ac:dyDescent="0.25"/>
    <row r="108" ht="12.75" hidden="1" customHeight="1" x14ac:dyDescent="0.25"/>
    <row r="109" ht="12.75" hidden="1" customHeight="1" x14ac:dyDescent="0.25"/>
    <row r="110" ht="12.75" hidden="1" customHeight="1" x14ac:dyDescent="0.25"/>
    <row r="111" ht="12.75" hidden="1" customHeight="1" x14ac:dyDescent="0.25"/>
    <row r="112" ht="12.75" hidden="1" customHeight="1" x14ac:dyDescent="0.25"/>
    <row r="113" ht="12.75" hidden="1" customHeight="1" x14ac:dyDescent="0.25"/>
    <row r="114" ht="12.75" hidden="1" customHeight="1" x14ac:dyDescent="0.25"/>
    <row r="115" ht="12.7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12.7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12.7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2.75" hidden="1" customHeight="1" x14ac:dyDescent="0.25"/>
    <row r="159" ht="12.75" hidden="1" customHeight="1" x14ac:dyDescent="0.25"/>
    <row r="160" ht="12.75" hidden="1" customHeight="1" x14ac:dyDescent="0.25"/>
    <row r="161" ht="12.75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12.75" hidden="1" customHeight="1" x14ac:dyDescent="0.25"/>
    <row r="168" ht="12.75" hidden="1" customHeight="1" x14ac:dyDescent="0.25"/>
    <row r="169" ht="12.75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12.75" hidden="1" customHeight="1" x14ac:dyDescent="0.25"/>
    <row r="176" ht="12.75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12.75" hidden="1" customHeight="1" x14ac:dyDescent="0.25"/>
    <row r="181" ht="12.75" hidden="1" customHeight="1" x14ac:dyDescent="0.25"/>
    <row r="182" ht="12.75" hidden="1" customHeight="1" x14ac:dyDescent="0.25"/>
    <row r="183" ht="12.75" hidden="1" customHeight="1" x14ac:dyDescent="0.25"/>
    <row r="184" ht="12.75" hidden="1" customHeight="1" x14ac:dyDescent="0.25"/>
    <row r="185" ht="12.75" hidden="1" customHeight="1" x14ac:dyDescent="0.25"/>
    <row r="186" ht="12.75" hidden="1" customHeight="1" x14ac:dyDescent="0.25"/>
    <row r="187" ht="12.75" hidden="1" customHeight="1" x14ac:dyDescent="0.25"/>
    <row r="188" ht="12.75" hidden="1" customHeight="1" x14ac:dyDescent="0.25"/>
    <row r="189" ht="12.75" hidden="1" customHeight="1" x14ac:dyDescent="0.25"/>
    <row r="190" ht="12.75" hidden="1" customHeight="1" x14ac:dyDescent="0.25"/>
    <row r="191" ht="12.75" hidden="1" customHeight="1" x14ac:dyDescent="0.25"/>
    <row r="192" ht="12.75" hidden="1" customHeight="1" x14ac:dyDescent="0.25"/>
    <row r="193" spans="16:16" ht="12.75" hidden="1" customHeight="1" x14ac:dyDescent="0.25"/>
    <row r="194" spans="16:16" ht="12.75" hidden="1" customHeight="1" x14ac:dyDescent="0.25"/>
    <row r="195" spans="16:16" ht="12.75" hidden="1" customHeight="1" x14ac:dyDescent="0.25"/>
    <row r="196" spans="16:16" ht="12.75" hidden="1" customHeight="1" x14ac:dyDescent="0.25"/>
    <row r="197" spans="16:16" ht="12.75" hidden="1" customHeight="1" x14ac:dyDescent="0.25"/>
    <row r="198" spans="16:16" ht="12.75" hidden="1" customHeight="1" x14ac:dyDescent="0.25"/>
    <row r="199" spans="16:16" ht="12.75" hidden="1" customHeight="1" x14ac:dyDescent="0.25"/>
    <row r="200" spans="16:16" ht="13.8" x14ac:dyDescent="0.25"/>
    <row r="201" spans="16:16" ht="13.8" x14ac:dyDescent="0.25">
      <c r="P201" s="88"/>
    </row>
  </sheetData>
  <protectedRanges>
    <protectedRange sqref="D9:D11" name="Range2"/>
    <protectedRange sqref="C2 F26:R30 F9:R23 F65:R69 F80 F7 D60:D61 C4 D44:D48 D26:D30 V73:W79 D73:R79 D63 F35:R48 F51:R63 D13:D23 D41 D65:D69" name="Range1"/>
    <protectedRange sqref="D35:D40 D42:D43" name="Range1_2"/>
  </protectedRanges>
  <mergeCells count="11">
    <mergeCell ref="D74:E74"/>
    <mergeCell ref="C3:D3"/>
    <mergeCell ref="F3:H3"/>
    <mergeCell ref="F4:H4"/>
    <mergeCell ref="D71:E71"/>
    <mergeCell ref="D73:E73"/>
    <mergeCell ref="D75:E75"/>
    <mergeCell ref="D76:E76"/>
    <mergeCell ref="D77:E77"/>
    <mergeCell ref="D78:E78"/>
    <mergeCell ref="D80:E80"/>
  </mergeCells>
  <conditionalFormatting sqref="F82:Q82 S82 F84:Q84 S84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dataValidations count="1">
    <dataValidation type="list" showErrorMessage="1" errorTitle="Nepareiza Vērtība!" error="Lūdzu izvēlieties PVN vērtību no izvēlnes!   " sqref="E9:E10" xr:uid="{7C34E86B-6B09-4673-B3BE-8962E2DD03D8}">
      <formula1>"0%,12%,21%"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horizontalDpi="4294967293" r:id="rId1"/>
  <headerFooter differentFirst="1" alignWithMargins="0">
    <oddHeader xml:space="preserve">&amp;R&amp;"Arial,Regular"
Naudas plūsma 1. gads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print="0" autoLine="0" autoPict="0">
                <anchor moveWithCells="1" sizeWithCells="1">
                  <from>
                    <xdr:col>4</xdr:col>
                    <xdr:colOff>449580</xdr:colOff>
                    <xdr:row>5</xdr:row>
                    <xdr:rowOff>68580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NP 1.gads</vt:lpstr>
      <vt:lpstr>NP 2.gads</vt:lpstr>
      <vt:lpstr>'NP 1.gads'!Print_Area</vt:lpstr>
      <vt:lpstr>'NP 2.gads'!Print_Area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Agnese Briede</cp:lastModifiedBy>
  <cp:lastPrinted>2020-03-17T11:59:14Z</cp:lastPrinted>
  <dcterms:created xsi:type="dcterms:W3CDTF">2019-07-31T17:50:12Z</dcterms:created>
  <dcterms:modified xsi:type="dcterms:W3CDTF">2022-04-25T12:42:36Z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9a02a4-1fd8-448c-9b02-939e6825dd65_Enabled">
    <vt:lpwstr>true</vt:lpwstr>
  </property>
  <property fmtid="{D5CDD505-2E9C-101B-9397-08002B2CF9AE}" pid="3" name="MSIP_Label_199a02a4-1fd8-448c-9b02-939e6825dd65_SetDate">
    <vt:lpwstr>2022-01-04T13:39:26Z</vt:lpwstr>
  </property>
  <property fmtid="{D5CDD505-2E9C-101B-9397-08002B2CF9AE}" pid="4" name="MSIP_Label_199a02a4-1fd8-448c-9b02-939e6825dd65_Method">
    <vt:lpwstr>Privileged</vt:lpwstr>
  </property>
  <property fmtid="{D5CDD505-2E9C-101B-9397-08002B2CF9AE}" pid="5" name="MSIP_Label_199a02a4-1fd8-448c-9b02-939e6825dd65_Name">
    <vt:lpwstr>General</vt:lpwstr>
  </property>
  <property fmtid="{D5CDD505-2E9C-101B-9397-08002B2CF9AE}" pid="6" name="MSIP_Label_199a02a4-1fd8-448c-9b02-939e6825dd65_SiteId">
    <vt:lpwstr>e06b362b-4101-487e-ac7c-ade9d4cc404e</vt:lpwstr>
  </property>
  <property fmtid="{D5CDD505-2E9C-101B-9397-08002B2CF9AE}" pid="7" name="MSIP_Label_199a02a4-1fd8-448c-9b02-939e6825dd65_ActionId">
    <vt:lpwstr>d6eb162f-74cf-4304-937f-6a12d2368a17</vt:lpwstr>
  </property>
  <property fmtid="{D5CDD505-2E9C-101B-9397-08002B2CF9AE}" pid="8" name="MSIP_Label_199a02a4-1fd8-448c-9b02-939e6825dd65_ContentBits">
    <vt:lpwstr>0</vt:lpwstr>
  </property>
</Properties>
</file>