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hards.keiss\Desktop\Cloud_Z1\6 CELA ZIMJU IEGADE\001 Aktuālā\11.09.19\"/>
    </mc:Choice>
  </mc:AlternateContent>
  <bookViews>
    <workbookView xWindow="-108" yWindow="-108" windowWidth="23256" windowHeight="12576" tabRatio="960"/>
  </bookViews>
  <sheets>
    <sheet name="Apkopojums" sheetId="13" r:id="rId1"/>
    <sheet name="1.Brīdinājuma zīmes" sheetId="1" r:id="rId2"/>
    <sheet name="2.Priekšrocības zīmes" sheetId="2" r:id="rId3"/>
    <sheet name="3.Aizlieguma zīmes" sheetId="3" r:id="rId4"/>
    <sheet name="4.Rīkojuma zīmes" sheetId="4" r:id="rId5"/>
    <sheet name="5.Norādījuma zīmes" sheetId="5" r:id="rId6"/>
    <sheet name="6.Servisa zīmes" sheetId="6" r:id="rId7"/>
    <sheet name="7.Virz.rād. un inform. zīmes" sheetId="7" r:id="rId8"/>
    <sheet name="8.Papildzīmes" sheetId="8" r:id="rId9"/>
    <sheet name="9.Ceļa apzīmējumi" sheetId="9" r:id="rId10"/>
    <sheet name="10. Papildaprīkojums" sheetId="11" r:id="rId11"/>
  </sheets>
  <definedNames>
    <definedName name="_xlnm._FilterDatabase" localSheetId="7" hidden="1">'7.Virz.rād. un inform. zīmes'!$A$5:$B$43</definedName>
    <definedName name="_xlnm._FilterDatabase" localSheetId="9" hidden="1">'9.Ceļa apzīmējumi'!$A$6:$A$6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1" l="1"/>
  <c r="F6" i="11" l="1"/>
  <c r="F7" i="11"/>
  <c r="F8" i="11"/>
  <c r="F9" i="11"/>
  <c r="F10" i="11"/>
  <c r="F11" i="11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6" i="4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6" i="5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6" i="6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6" i="7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" i="8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6" i="9"/>
  <c r="F5" i="11"/>
  <c r="F3" i="1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6" i="3"/>
  <c r="K10" i="2"/>
  <c r="K11" i="2"/>
  <c r="K12" i="2"/>
  <c r="K13" i="2"/>
  <c r="K14" i="2"/>
  <c r="K15" i="2"/>
  <c r="K8" i="2"/>
  <c r="K9" i="2"/>
  <c r="K7" i="2"/>
  <c r="K6" i="2"/>
  <c r="K5" i="2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" i="1"/>
  <c r="F12" i="11" l="1"/>
  <c r="C13" i="13" s="1"/>
  <c r="F26" i="9"/>
  <c r="C12" i="13" s="1"/>
  <c r="G66" i="8"/>
  <c r="C11" i="13" s="1"/>
  <c r="K30" i="4"/>
  <c r="C7" i="13" s="1"/>
  <c r="K16" i="2"/>
  <c r="C5" i="13" s="1"/>
  <c r="I37" i="3"/>
  <c r="C6" i="13" s="1"/>
  <c r="I56" i="5"/>
  <c r="C8" i="13" s="1"/>
  <c r="I32" i="6"/>
  <c r="C9" i="13" s="1"/>
  <c r="I44" i="7"/>
  <c r="C10" i="13" s="1"/>
  <c r="I48" i="1"/>
  <c r="C4" i="13" s="1"/>
  <c r="C14" i="13" l="1"/>
</calcChain>
</file>

<file path=xl/sharedStrings.xml><?xml version="1.0" encoding="utf-8"?>
<sst xmlns="http://schemas.openxmlformats.org/spreadsheetml/2006/main" count="744" uniqueCount="267">
  <si>
    <t>Nr.</t>
  </si>
  <si>
    <t>Vienādas nozīmes ceļu krustojums</t>
  </si>
  <si>
    <t>Lokveida krustojums</t>
  </si>
  <si>
    <t>Bīstams pagrieziens</t>
  </si>
  <si>
    <t>Bīstami pagriezieni</t>
  </si>
  <si>
    <t>Ceļa sašaurinājums</t>
  </si>
  <si>
    <t>Stāvs lejupceļš</t>
  </si>
  <si>
    <t>Stāvs augšupceļš</t>
  </si>
  <si>
    <t>Nelīdzens ceļš</t>
  </si>
  <si>
    <t>Ātrumvalnis</t>
  </si>
  <si>
    <t>Ceļa seguma maiņa</t>
  </si>
  <si>
    <t>Slidens ceļš</t>
  </si>
  <si>
    <t>Uzbērta grants vai šķembas</t>
  </si>
  <si>
    <t>Akmeņu nogruvumi</t>
  </si>
  <si>
    <t>Uz ceļa strādā</t>
  </si>
  <si>
    <t>Ceļš ar bīstamām nomalēm</t>
  </si>
  <si>
    <t>Gājēju pāreja</t>
  </si>
  <si>
    <t>Bērni</t>
  </si>
  <si>
    <t>Divvirzienu satiksme</t>
  </si>
  <si>
    <t>Luksofors</t>
  </si>
  <si>
    <t>Mājdzīvnieki</t>
  </si>
  <si>
    <t>Savvaļas dzīvnieki</t>
  </si>
  <si>
    <t>Paceļams tilts</t>
  </si>
  <si>
    <t>Krastmala</t>
  </si>
  <si>
    <t>Sānvējš</t>
  </si>
  <si>
    <t>Zemu lidojošas lidmašīnas</t>
  </si>
  <si>
    <t>Velosipēdu ceļa šķērsošana</t>
  </si>
  <si>
    <t>Tramvaja sliežu šķērsošana</t>
  </si>
  <si>
    <t>Dzelzceļa pārbrauktuve ar barjeru</t>
  </si>
  <si>
    <t>Dzelzceļa pārbrauktuve bez barjeras</t>
  </si>
  <si>
    <t>Viensliežu dzelzceļa pārbrauktuve</t>
  </si>
  <si>
    <t>Daudzsliežu dzelzceļa pārbrauktuve</t>
  </si>
  <si>
    <t>Tuvojas dzelzceļa pārbrauktuve</t>
  </si>
  <si>
    <t>Bīstami</t>
  </si>
  <si>
    <t>Sastrēgums</t>
  </si>
  <si>
    <t>Galvenais ceļš</t>
  </si>
  <si>
    <t>Galvenā ceļa beigas</t>
  </si>
  <si>
    <t>Krustojums ar mazāk svarīgu ceļu</t>
  </si>
  <si>
    <t>Neapstājoties tālāk braukt aizliegts</t>
  </si>
  <si>
    <t>Priekšroka pretim braucošajiem</t>
  </si>
  <si>
    <t>Priekšroka attiecībā pret pretim braucošajiem</t>
  </si>
  <si>
    <t>2.Priekšrocības zīmes</t>
  </si>
  <si>
    <t>Iebraukt aizliegts</t>
  </si>
  <si>
    <t>Braukt aizliegts</t>
  </si>
  <si>
    <t>Mehāniskajiem transportlīdzekļiem braukt aizliegts</t>
  </si>
  <si>
    <t>Motocikliem braukt aizliegts</t>
  </si>
  <si>
    <t>Velosipēdiem braukt aizliegts</t>
  </si>
  <si>
    <t>Kravas automobiļiem braukt aizliegts</t>
  </si>
  <si>
    <t>Ar piekabi braukt aizliegts</t>
  </si>
  <si>
    <t>Traktoriem braukt aizliegts</t>
  </si>
  <si>
    <t>Gājējiem iet aizliegts</t>
  </si>
  <si>
    <t>Platuma ierobežojums</t>
  </si>
  <si>
    <t>Augstuma ierobežojums</t>
  </si>
  <si>
    <t>Masas ierobežojums</t>
  </si>
  <si>
    <t>Ass slodzes ierobežojums</t>
  </si>
  <si>
    <t>Garuma ierobežojums</t>
  </si>
  <si>
    <t>Nogriezties pa labi aizliegts</t>
  </si>
  <si>
    <t>Nogriezties pa kreisi aizliegts</t>
  </si>
  <si>
    <t>Apgriezties braukšanai pretējā virzienā aizliegts</t>
  </si>
  <si>
    <t>Minimālās distances ierobežojums</t>
  </si>
  <si>
    <t>Apdzīt aizliegts</t>
  </si>
  <si>
    <t>Apdzīšanas aizliegums beidzas</t>
  </si>
  <si>
    <t>Kravas automobiļiem apdzīt aizliegts</t>
  </si>
  <si>
    <t>Kravas automobiļiem apdzīšanas aizliegums beidzas</t>
  </si>
  <si>
    <t>Maksimālā ātruma ierobežojums</t>
  </si>
  <si>
    <t>Maksimālā ātruma ierobežojums beidzas</t>
  </si>
  <si>
    <t>Skaņas signālu lietot aizliegts</t>
  </si>
  <si>
    <t>Apstāties aizliegts</t>
  </si>
  <si>
    <t>Stāvēt aizliegts</t>
  </si>
  <si>
    <t>Nepāra datumos stāvēt aizliegts</t>
  </si>
  <si>
    <t>Pāra datumos stāvēt aizliegts</t>
  </si>
  <si>
    <t>Visi ierobežojumi beidzas</t>
  </si>
  <si>
    <t>Policija</t>
  </si>
  <si>
    <t>3.Aizlieguma zīmes</t>
  </si>
  <si>
    <t>Braukt taisni</t>
  </si>
  <si>
    <t>Braukt pa labi</t>
  </si>
  <si>
    <t>Braukt pa kreisi</t>
  </si>
  <si>
    <t>Braukt taisni vai pa labi</t>
  </si>
  <si>
    <t>Braukt taisni vai pa kreisi</t>
  </si>
  <si>
    <t>Braukt pa labi vai pa kreisi</t>
  </si>
  <si>
    <t>Braukt pa loku</t>
  </si>
  <si>
    <t>Šķērsli apbraukt pa labo pusi</t>
  </si>
  <si>
    <t>Šķērsli apbraukt pa kreiso pusi</t>
  </si>
  <si>
    <t>Šķērsli apbraukt pa labo vai pa kreiso pusi</t>
  </si>
  <si>
    <t>Velosipēdu ceļš</t>
  </si>
  <si>
    <t>Velosipēdu ceļa beigas</t>
  </si>
  <si>
    <t>Gājēju ceļš</t>
  </si>
  <si>
    <t>Gājēju ceļa beigas</t>
  </si>
  <si>
    <t>Kopīgs gājēju un velosipēdu ceļš</t>
  </si>
  <si>
    <t>Kopīga gājēju un velosipēdu ceļa beigas</t>
  </si>
  <si>
    <t>Gājēju un velosipēdu ceļš</t>
  </si>
  <si>
    <t>Gājēju un velosipēdu ceļa beigas</t>
  </si>
  <si>
    <t>Minimālā ātruma ierobežojums</t>
  </si>
  <si>
    <t>Minimālā ātruma ierobežojuma beigas</t>
  </si>
  <si>
    <t>4.Rīkojuma zīmes</t>
  </si>
  <si>
    <t>Vienvirziena ceļš</t>
  </si>
  <si>
    <t>Vienvirziena ceļa beigas</t>
  </si>
  <si>
    <t>Izbraukšana uz vienvirziena ceļa</t>
  </si>
  <si>
    <t>Josla pasažieru sabiedriskajiem transportlīdzekļiem</t>
  </si>
  <si>
    <t>Joslas pasažieru sabiedriskajiem transportlīdzekļiem beigas</t>
  </si>
  <si>
    <t>Ceļš ar joslu pasažieru sabiedriskajiem transportlīdzekļiem</t>
  </si>
  <si>
    <t>Ceļa ar joslu pasažieru sabiedriskajiem transportlīdzekļiem beigas</t>
  </si>
  <si>
    <t>Izbraukšana uz ceļa ar joslu pasažieru sabiedriskajiem transportlīdzekļiem</t>
  </si>
  <si>
    <t>Minimālā braukšanas ātruma ierobežojums joslās</t>
  </si>
  <si>
    <t>Maksimālā braukšanas ātruma ierobežojums joslās</t>
  </si>
  <si>
    <t>Braukšanas virzieni joslās</t>
  </si>
  <si>
    <t>Braukšanas virziens joslā</t>
  </si>
  <si>
    <t>Braukšanas virzieni joslā</t>
  </si>
  <si>
    <t>Apdzīvotas vietas sākums</t>
  </si>
  <si>
    <t>Apdzīvotas vietas beigas</t>
  </si>
  <si>
    <t>Pilsētas vai ciema nosaukums</t>
  </si>
  <si>
    <t>Stāvēšanas aizlieguma zona</t>
  </si>
  <si>
    <t>Stāvēšanas aizlieguma zonas beigas</t>
  </si>
  <si>
    <t>Maksimālā ātruma ierobežojuma zona</t>
  </si>
  <si>
    <t>Maksimālā ātruma ierobežojuma zonas beigas</t>
  </si>
  <si>
    <t>Gājēju ceļu zona</t>
  </si>
  <si>
    <t>Gājēju ceļu zonas beigas</t>
  </si>
  <si>
    <t>Stāvvietu zona</t>
  </si>
  <si>
    <t>Stāvvietu zonas beigas</t>
  </si>
  <si>
    <t>Ieteicamā ātruma zona</t>
  </si>
  <si>
    <t>Ieteicamā ātruma zonas beigas</t>
  </si>
  <si>
    <t>Dzīvojamā zona</t>
  </si>
  <si>
    <t>Dzīvojamās zonas beigas</t>
  </si>
  <si>
    <t>Stāvvieta</t>
  </si>
  <si>
    <t>Stāvvietas beigas</t>
  </si>
  <si>
    <t>Maksas stāvvieta</t>
  </si>
  <si>
    <t>Maksas stāvvietas beigas</t>
  </si>
  <si>
    <t>Autobusa un trolejbusa pietura</t>
  </si>
  <si>
    <t>Tramvaja pietura</t>
  </si>
  <si>
    <t>Vieglo taksometru stāvvieta</t>
  </si>
  <si>
    <t>Tunelis</t>
  </si>
  <si>
    <t>Tuneļa beigas</t>
  </si>
  <si>
    <t>Apstāšanās vieta</t>
  </si>
  <si>
    <t>5.Norādījuma zīmes</t>
  </si>
  <si>
    <t>Medicīniskās palīdzības punkts</t>
  </si>
  <si>
    <t>Slimnīca</t>
  </si>
  <si>
    <t>Degvielas uzpildes stacija</t>
  </si>
  <si>
    <t>Stāvparks</t>
  </si>
  <si>
    <t>Tehniskās apkopes punkts</t>
  </si>
  <si>
    <t>Automobiļu mazgātava</t>
  </si>
  <si>
    <t>Telefons</t>
  </si>
  <si>
    <t>Restorāns</t>
  </si>
  <si>
    <t>Kafejnīca</t>
  </si>
  <si>
    <t>Viesnīca, motelis vai viesu māja</t>
  </si>
  <si>
    <t>Jaunatnes tūrisma mītne</t>
  </si>
  <si>
    <t>Kempings</t>
  </si>
  <si>
    <t>Kempingpiekabju stāvvieta</t>
  </si>
  <si>
    <t>Kempings un kempingpiekabju stāvvieta</t>
  </si>
  <si>
    <t>Atpūtas vieta</t>
  </si>
  <si>
    <t>Gājēju maršruts</t>
  </si>
  <si>
    <t>Tualete</t>
  </si>
  <si>
    <t>Peldvieta vai peldbaseins</t>
  </si>
  <si>
    <t>Tūrisma informācija</t>
  </si>
  <si>
    <t>Ceļu policija</t>
  </si>
  <si>
    <t>Pasts</t>
  </si>
  <si>
    <t>Radiokanāls ceļa satiksmes informācijas sniegšanai</t>
  </si>
  <si>
    <t>Lidosta (lidlauks)</t>
  </si>
  <si>
    <t>Autoosta</t>
  </si>
  <si>
    <t>Dzelzceļa stacija</t>
  </si>
  <si>
    <t>6.Servisa zīmes</t>
  </si>
  <si>
    <t>Iepriekšējs virzienu rādītājs</t>
  </si>
  <si>
    <t>Virzienu rādītājs</t>
  </si>
  <si>
    <t>Virziena rādītājs</t>
  </si>
  <si>
    <t>Attālumu rādītājs</t>
  </si>
  <si>
    <t>Ūdensšķēršļa nosaukums</t>
  </si>
  <si>
    <t>Braukšanas shēma</t>
  </si>
  <si>
    <t>Šķēršļa apbraukšanas virziens</t>
  </si>
  <si>
    <t>Strupceļš</t>
  </si>
  <si>
    <t>Iepriekšējs virziena rādītājs strupceļam</t>
  </si>
  <si>
    <t>Joslas sākums</t>
  </si>
  <si>
    <t>Joslas beigas</t>
  </si>
  <si>
    <t>Apgriešanās vieta</t>
  </si>
  <si>
    <t>Ieteicamais ātrums</t>
  </si>
  <si>
    <t>Kravas automobiļu braukšanas virziens</t>
  </si>
  <si>
    <t>Gājēju apakšzemes vai virszemes pāreja</t>
  </si>
  <si>
    <t>Apbraukšanas ceļa shēma</t>
  </si>
  <si>
    <t>Apbraukšanas ceļa virziens</t>
  </si>
  <si>
    <t>Apbraukšanas ceļa beigas</t>
  </si>
  <si>
    <t>Iepriekšējs norādītājs pārkārtoties</t>
  </si>
  <si>
    <t>Kilometru rādītājs</t>
  </si>
  <si>
    <t>Ceļa numurs un virziens</t>
  </si>
  <si>
    <t>Tūrisma objektu teritorija</t>
  </si>
  <si>
    <t>7.Virzienu rādītāji un informācijas zīmes</t>
  </si>
  <si>
    <t>Attālums līdz objektam</t>
  </si>
  <si>
    <t>Darbības zona</t>
  </si>
  <si>
    <t>Darbības virziens</t>
  </si>
  <si>
    <t>Darbības virzieni</t>
  </si>
  <si>
    <t>Braukšanas josla</t>
  </si>
  <si>
    <t>Transportlīdzekļa veids</t>
  </si>
  <si>
    <t>Darbdienās</t>
  </si>
  <si>
    <t>Sestdienās, svētdienās un svētku dienās</t>
  </si>
  <si>
    <t>Darbības laiks</t>
  </si>
  <si>
    <t>Transportlīdzekļa novietojuma veids stāvvietā</t>
  </si>
  <si>
    <t>Stāvēšanas laiks</t>
  </si>
  <si>
    <t>Automobiļu apskates vieta</t>
  </si>
  <si>
    <t>Pilnas masas ierobežojums</t>
  </si>
  <si>
    <t>Neredzīgi gājēji</t>
  </si>
  <si>
    <t>Invalīdiem</t>
  </si>
  <si>
    <t>Mitrs segums</t>
  </si>
  <si>
    <t>Slidens segums</t>
  </si>
  <si>
    <t>Galvenā ceļa virziens</t>
  </si>
  <si>
    <t>Strādā autoevakuators</t>
  </si>
  <si>
    <t>Pārējā papildinformācija</t>
  </si>
  <si>
    <t>Maksas stāvvietas darbības laiks</t>
  </si>
  <si>
    <t>Izslēgt motoru</t>
  </si>
  <si>
    <t>Fotoradars</t>
  </si>
  <si>
    <t>Informācija par velosipēdu ceļu</t>
  </si>
  <si>
    <t>Velomaršruts</t>
  </si>
  <si>
    <t>"EuroVelo" maršruts</t>
  </si>
  <si>
    <t>Preču piegāde</t>
  </si>
  <si>
    <t>Elektromobiļiem</t>
  </si>
  <si>
    <t>8.Papildzīmes</t>
  </si>
  <si>
    <t>9.Ceļa apzīmējumi</t>
  </si>
  <si>
    <t>C/z nosaukums</t>
  </si>
  <si>
    <t xml:space="preserve"> vienības cena bez PVN</t>
  </si>
  <si>
    <t>Izgatavošanas laiks darba dienās</t>
  </si>
  <si>
    <t>Vizualizācija</t>
  </si>
  <si>
    <t>Mērv.</t>
  </si>
  <si>
    <t>gb</t>
  </si>
  <si>
    <t>m2</t>
  </si>
  <si>
    <t xml:space="preserve">1.Brīdinājuma zīmes  </t>
  </si>
  <si>
    <t>Dodiet ceļu  I  klases atstarojošā materiāla</t>
  </si>
  <si>
    <t>Dodiet ceļu  I vai II  klases atstarojošā materiāla  uz fluorescentās pamatnes</t>
  </si>
  <si>
    <t>Ceļa zīmes -  2. izmēra grupas, izgatavotām atbilstoši šobrīd aktuālās versijas LVS 77/1,2,3 prasībām. To pamatnēm ir jābūt no cinkotā metāla ≥ 1,25 mm biezām, ar nolocītām malām ≥ 20 mm, ar korozijas noturību SP1,  un aizmugurējai daļai jābūt krāsotai ar pelēku, gaismu neatstarojošu krāsu. Uzlīmēm jābūt no I  klases atstarojošā materiāla – līmplēves ar vienmērīgu stikla lodīšu pārklājumu atstarojošā slānī.</t>
  </si>
  <si>
    <t>Gājēju pāreja I vai II  klases atstarojošā materiāla  uz fluorescentās pamatnes</t>
  </si>
  <si>
    <t>Neapstājoties tālāk braukt aizliegts   I vai II  klases atstarojošā materiāla  uz fluorescentās pamatnes</t>
  </si>
  <si>
    <t>Vertikālie apzīmējumi</t>
  </si>
  <si>
    <t>Ceļa zīmes metāla stiprinājuma komplekts ar skrūvēm priekš 60 mm staba</t>
  </si>
  <si>
    <t>Tehniskā specifikācija / Finanšu piedāvājums</t>
  </si>
  <si>
    <t>Ceļa zīmes - 1., 2. izmēra grupas, izgatavotām atbilstoši šobrīd aktuālās versijas LVS 77/1,2,3 prasībām. To pamatnēm ir jābūt no cinkotā metāla ≥ 1,25 mm biezām, ar nolocītām malām ≥ 20 mm, ar korozijas noturību SP1,  un aizmugurējai daļai jābūt krāsotai ar pelēku, gaismu neatstarojošu krāsu. Uzlīmēm jābūt no I  klases atstarojošā materiāla – līmplēves ar vienmērīgu stikla lodīšu pārklājumu atstarojošā slānī.</t>
  </si>
  <si>
    <t>1.izmēra grupas ceļa zīmes vienības cena bez PVN</t>
  </si>
  <si>
    <t>2.izmēra grupas ceļa zīmes vienības cena bez PVN</t>
  </si>
  <si>
    <t>Ceļa zīmes -  samazinātā un 1.,2. izmēra grupas, izgatavotām atbilstoši šobrīd aktuālās versijas LVS 77/1,2,3 prasībām. To pamatnēm ir jābūt no cinkotā metāla ≥ 1,25 mm biezām, ar nolocītām malām ≥ 20 mm, ar korozijas noturību SP1,  un aizmugurējai daļai jābūt krāsotai ar pelēku, gaismu neatstarojošu krāsu. Uzlīmēm jābūt no I  klases atstarojošā materiāla – līmplēves ar vienmērīgu stikla lodīšu pārklājumu atstarojošā slānī.</t>
  </si>
  <si>
    <t>Samazinātā izmēra grupas ceļa zīmes vienības cena bez PVN</t>
  </si>
  <si>
    <t>Ceļa zīmes -  1.,2. izmēra grupas, izgatavotām atbilstoši šobrīd aktuālās versijas LVS 77/1,2,3 prasībām. To pamatnēm ir jābūt no cinkotā metāla ≥ 1,25 mm biezām, ar nolocītām malām ≥ 20 mm, ar korozijas noturību SP1,  un aizmugurējai daļai jābūt krāsotai ar pelēku, gaismu neatstarojošu krāsu. Uzlīmēm jābūt no I  klases atstarojošā materiāla – līmplēves ar vienmērīgu stikla lodīšu pārklājumu atstarojošā slānī.</t>
  </si>
  <si>
    <t>Dzert aizliegts</t>
  </si>
  <si>
    <t>Npk</t>
  </si>
  <si>
    <t>Nosaukums</t>
  </si>
  <si>
    <t>Staba gala plastmasas korķis D=60</t>
  </si>
  <si>
    <t>Ceļa zīmju siprinājumu komplekts ar 8mm skrūvēm</t>
  </si>
  <si>
    <t>kompl</t>
  </si>
  <si>
    <t>Gājēju barjeru  siprinājumu komplekts ar 8mm skrūvēm</t>
  </si>
  <si>
    <t>vienības cena bez PVN</t>
  </si>
  <si>
    <t>Vidējā cena c/z, EUR bez PVN</t>
  </si>
  <si>
    <t>Vidējā cena grupā, EUR bez PVN</t>
  </si>
  <si>
    <t>Vidējā cena grupā, EUR bez PVN:</t>
  </si>
  <si>
    <r>
      <t xml:space="preserve">Administratīvās teritorijas nosaukums                        </t>
    </r>
    <r>
      <rPr>
        <b/>
        <sz val="11"/>
        <color theme="1"/>
        <rFont val="Times New Roman"/>
        <family val="1"/>
        <charset val="186"/>
      </rPr>
      <t>SIGULDAS NOVADS</t>
    </r>
  </si>
  <si>
    <t>Ceļazīmju grupa</t>
  </si>
  <si>
    <t>Brīdinājuma zīmes</t>
  </si>
  <si>
    <t>Priekšrocības zīmes</t>
  </si>
  <si>
    <t>Aizlieguma zīmes</t>
  </si>
  <si>
    <t>Rīkojuma zīmes</t>
  </si>
  <si>
    <t>Norādījuma zīmes</t>
  </si>
  <si>
    <t>Servisa zīmes</t>
  </si>
  <si>
    <t>Virzienu rādītāji un informācijas zīmes</t>
  </si>
  <si>
    <t>Papildzīmes</t>
  </si>
  <si>
    <t>Ceļa apzīmējumi</t>
  </si>
  <si>
    <t>Kopējā vid. Cena EUR bez PVN:</t>
  </si>
  <si>
    <t>Sfērisks spogulis āra apstākļiem D50cm</t>
  </si>
  <si>
    <t>Sfērisks spogulis āra apstākļiem D60cm</t>
  </si>
  <si>
    <t>Sfērisks spogulis āra apstākļiem D70cm</t>
  </si>
  <si>
    <t>Sfērisks spogulis āra apstākļiem D80cm</t>
  </si>
  <si>
    <t>Sfērisks spogulis āra apstākļiem D90cm</t>
  </si>
  <si>
    <t>Sfērisks spogulis āra apstākļiem D100cm</t>
  </si>
  <si>
    <t>Papildaprīkojums</t>
  </si>
  <si>
    <t>Vidējā cena no 1. un 2. grupas ceļa zīmēm, EUR bez PVN</t>
  </si>
  <si>
    <t>Vidējā cena no samazinātā izmēra, 1. un 2. grupas ceļa zīmēm, EUR bez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</si>
</sst>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26]&quot; &quot;#,##0.00;[Red][$€-426]&quot; -&quot;#,##0.0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b/>
      <i/>
      <sz val="16"/>
      <color rgb="FF000000"/>
      <name val="Calibri"/>
      <family val="2"/>
      <charset val="186"/>
    </font>
    <font>
      <b/>
      <i/>
      <u/>
      <sz val="11"/>
      <color rgb="FF000000"/>
      <name val="Calibri"/>
      <family val="2"/>
      <charset val="186"/>
    </font>
    <font>
      <b/>
      <sz val="16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5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/>
    </xf>
    <xf numFmtId="2" fontId="5" fillId="4" borderId="1" xfId="0" applyNumberFormat="1" applyFont="1" applyFill="1" applyBorder="1"/>
    <xf numFmtId="0" fontId="5" fillId="4" borderId="1" xfId="0" applyFont="1" applyFill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7" fillId="0" borderId="0" xfId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8" fillId="0" borderId="1" xfId="0" applyFont="1" applyBorder="1"/>
    <xf numFmtId="0" fontId="5" fillId="2" borderId="1" xfId="0" applyFont="1" applyFill="1" applyBorder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/>
    <xf numFmtId="0" fontId="10" fillId="0" borderId="1" xfId="0" applyFont="1" applyFill="1" applyBorder="1" applyAlignment="1">
      <alignment horizontal="right"/>
    </xf>
    <xf numFmtId="2" fontId="6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5" borderId="1" xfId="0" applyFont="1" applyFill="1" applyBorder="1" applyProtection="1">
      <protection locked="0"/>
    </xf>
    <xf numFmtId="2" fontId="5" fillId="3" borderId="1" xfId="0" applyNumberFormat="1" applyFont="1" applyFill="1" applyBorder="1" applyProtection="1">
      <protection locked="0"/>
    </xf>
    <xf numFmtId="2" fontId="10" fillId="0" borderId="1" xfId="0" applyNumberFormat="1" applyFont="1" applyBorder="1"/>
    <xf numFmtId="2" fontId="5" fillId="3" borderId="0" xfId="0" applyNumberFormat="1" applyFont="1" applyFill="1" applyProtection="1"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Protection="1">
      <protection locked="0"/>
    </xf>
  </cellXfs>
  <cellStyles count="6">
    <cellStyle name="Heading" xfId="2"/>
    <cellStyle name="Heading1" xfId="3"/>
    <cellStyle name="Normal" xfId="0" builtinId="0"/>
    <cellStyle name="Normal 2" xfId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jpeg"/><Relationship Id="rId3" Type="http://schemas.openxmlformats.org/officeDocument/2006/relationships/image" Target="../media/image47.jpeg"/><Relationship Id="rId7" Type="http://schemas.openxmlformats.org/officeDocument/2006/relationships/image" Target="../media/image51.jpeg"/><Relationship Id="rId2" Type="http://schemas.openxmlformats.org/officeDocument/2006/relationships/image" Target="../media/image46.jpeg"/><Relationship Id="rId1" Type="http://schemas.openxmlformats.org/officeDocument/2006/relationships/image" Target="../media/image45.jpeg"/><Relationship Id="rId6" Type="http://schemas.openxmlformats.org/officeDocument/2006/relationships/image" Target="../media/image50.jpeg"/><Relationship Id="rId5" Type="http://schemas.openxmlformats.org/officeDocument/2006/relationships/image" Target="../media/image49.jpeg"/><Relationship Id="rId4" Type="http://schemas.openxmlformats.org/officeDocument/2006/relationships/image" Target="../media/image48.jpeg"/><Relationship Id="rId9" Type="http://schemas.openxmlformats.org/officeDocument/2006/relationships/image" Target="../media/image53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1.jpeg"/><Relationship Id="rId13" Type="http://schemas.openxmlformats.org/officeDocument/2006/relationships/image" Target="../media/image66.jpeg"/><Relationship Id="rId18" Type="http://schemas.openxmlformats.org/officeDocument/2006/relationships/image" Target="../media/image71.jpeg"/><Relationship Id="rId26" Type="http://schemas.openxmlformats.org/officeDocument/2006/relationships/image" Target="../media/image79.jpeg"/><Relationship Id="rId3" Type="http://schemas.openxmlformats.org/officeDocument/2006/relationships/image" Target="../media/image56.jpeg"/><Relationship Id="rId21" Type="http://schemas.openxmlformats.org/officeDocument/2006/relationships/image" Target="../media/image74.jpeg"/><Relationship Id="rId7" Type="http://schemas.openxmlformats.org/officeDocument/2006/relationships/image" Target="../media/image60.jpeg"/><Relationship Id="rId12" Type="http://schemas.openxmlformats.org/officeDocument/2006/relationships/image" Target="../media/image65.jpeg"/><Relationship Id="rId17" Type="http://schemas.openxmlformats.org/officeDocument/2006/relationships/image" Target="../media/image70.jpeg"/><Relationship Id="rId25" Type="http://schemas.openxmlformats.org/officeDocument/2006/relationships/image" Target="../media/image78.jpeg"/><Relationship Id="rId2" Type="http://schemas.openxmlformats.org/officeDocument/2006/relationships/image" Target="../media/image55.jpeg"/><Relationship Id="rId16" Type="http://schemas.openxmlformats.org/officeDocument/2006/relationships/image" Target="../media/image69.jpeg"/><Relationship Id="rId20" Type="http://schemas.openxmlformats.org/officeDocument/2006/relationships/image" Target="../media/image73.jpeg"/><Relationship Id="rId29" Type="http://schemas.openxmlformats.org/officeDocument/2006/relationships/image" Target="../media/image82.jpeg"/><Relationship Id="rId1" Type="http://schemas.openxmlformats.org/officeDocument/2006/relationships/image" Target="../media/image54.jpeg"/><Relationship Id="rId6" Type="http://schemas.openxmlformats.org/officeDocument/2006/relationships/image" Target="../media/image59.jpeg"/><Relationship Id="rId11" Type="http://schemas.openxmlformats.org/officeDocument/2006/relationships/image" Target="../media/image64.jpeg"/><Relationship Id="rId24" Type="http://schemas.openxmlformats.org/officeDocument/2006/relationships/image" Target="../media/image77.jpeg"/><Relationship Id="rId32" Type="http://schemas.openxmlformats.org/officeDocument/2006/relationships/image" Target="../media/image85.png"/><Relationship Id="rId5" Type="http://schemas.openxmlformats.org/officeDocument/2006/relationships/image" Target="../media/image58.jpeg"/><Relationship Id="rId15" Type="http://schemas.openxmlformats.org/officeDocument/2006/relationships/image" Target="../media/image68.jpeg"/><Relationship Id="rId23" Type="http://schemas.openxmlformats.org/officeDocument/2006/relationships/image" Target="../media/image76.jpeg"/><Relationship Id="rId28" Type="http://schemas.openxmlformats.org/officeDocument/2006/relationships/image" Target="../media/image81.jpeg"/><Relationship Id="rId10" Type="http://schemas.openxmlformats.org/officeDocument/2006/relationships/image" Target="../media/image63.jpeg"/><Relationship Id="rId19" Type="http://schemas.openxmlformats.org/officeDocument/2006/relationships/image" Target="../media/image72.jpeg"/><Relationship Id="rId31" Type="http://schemas.openxmlformats.org/officeDocument/2006/relationships/image" Target="../media/image84.jpeg"/><Relationship Id="rId4" Type="http://schemas.openxmlformats.org/officeDocument/2006/relationships/image" Target="../media/image57.jpeg"/><Relationship Id="rId9" Type="http://schemas.openxmlformats.org/officeDocument/2006/relationships/image" Target="../media/image62.jpeg"/><Relationship Id="rId14" Type="http://schemas.openxmlformats.org/officeDocument/2006/relationships/image" Target="../media/image67.jpeg"/><Relationship Id="rId22" Type="http://schemas.openxmlformats.org/officeDocument/2006/relationships/image" Target="../media/image75.jpeg"/><Relationship Id="rId27" Type="http://schemas.openxmlformats.org/officeDocument/2006/relationships/image" Target="../media/image80.jpeg"/><Relationship Id="rId30" Type="http://schemas.openxmlformats.org/officeDocument/2006/relationships/image" Target="../media/image83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3.jpeg"/><Relationship Id="rId13" Type="http://schemas.openxmlformats.org/officeDocument/2006/relationships/image" Target="../media/image98.jpeg"/><Relationship Id="rId18" Type="http://schemas.openxmlformats.org/officeDocument/2006/relationships/image" Target="../media/image103.jpeg"/><Relationship Id="rId3" Type="http://schemas.openxmlformats.org/officeDocument/2006/relationships/image" Target="../media/image88.jpeg"/><Relationship Id="rId21" Type="http://schemas.openxmlformats.org/officeDocument/2006/relationships/image" Target="../media/image106.jpeg"/><Relationship Id="rId7" Type="http://schemas.openxmlformats.org/officeDocument/2006/relationships/image" Target="../media/image92.jpeg"/><Relationship Id="rId12" Type="http://schemas.openxmlformats.org/officeDocument/2006/relationships/image" Target="../media/image97.jpeg"/><Relationship Id="rId17" Type="http://schemas.openxmlformats.org/officeDocument/2006/relationships/image" Target="../media/image102.jpeg"/><Relationship Id="rId2" Type="http://schemas.openxmlformats.org/officeDocument/2006/relationships/image" Target="../media/image87.jpeg"/><Relationship Id="rId16" Type="http://schemas.openxmlformats.org/officeDocument/2006/relationships/image" Target="../media/image101.jpeg"/><Relationship Id="rId20" Type="http://schemas.openxmlformats.org/officeDocument/2006/relationships/image" Target="../media/image105.jpeg"/><Relationship Id="rId1" Type="http://schemas.openxmlformats.org/officeDocument/2006/relationships/image" Target="../media/image86.jpeg"/><Relationship Id="rId6" Type="http://schemas.openxmlformats.org/officeDocument/2006/relationships/image" Target="../media/image91.jpeg"/><Relationship Id="rId11" Type="http://schemas.openxmlformats.org/officeDocument/2006/relationships/image" Target="../media/image96.jpeg"/><Relationship Id="rId24" Type="http://schemas.openxmlformats.org/officeDocument/2006/relationships/image" Target="../media/image109.jpeg"/><Relationship Id="rId5" Type="http://schemas.openxmlformats.org/officeDocument/2006/relationships/image" Target="../media/image90.jpeg"/><Relationship Id="rId15" Type="http://schemas.openxmlformats.org/officeDocument/2006/relationships/image" Target="../media/image100.jpeg"/><Relationship Id="rId23" Type="http://schemas.openxmlformats.org/officeDocument/2006/relationships/image" Target="../media/image108.jpeg"/><Relationship Id="rId10" Type="http://schemas.openxmlformats.org/officeDocument/2006/relationships/image" Target="../media/image95.jpeg"/><Relationship Id="rId19" Type="http://schemas.openxmlformats.org/officeDocument/2006/relationships/image" Target="../media/image104.jpeg"/><Relationship Id="rId4" Type="http://schemas.openxmlformats.org/officeDocument/2006/relationships/image" Target="../media/image89.jpeg"/><Relationship Id="rId9" Type="http://schemas.openxmlformats.org/officeDocument/2006/relationships/image" Target="../media/image94.jpeg"/><Relationship Id="rId14" Type="http://schemas.openxmlformats.org/officeDocument/2006/relationships/image" Target="../media/image99.jpeg"/><Relationship Id="rId22" Type="http://schemas.openxmlformats.org/officeDocument/2006/relationships/image" Target="../media/image107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7.jpeg"/><Relationship Id="rId13" Type="http://schemas.openxmlformats.org/officeDocument/2006/relationships/image" Target="../media/image122.jpeg"/><Relationship Id="rId18" Type="http://schemas.openxmlformats.org/officeDocument/2006/relationships/image" Target="../media/image127.jpeg"/><Relationship Id="rId26" Type="http://schemas.openxmlformats.org/officeDocument/2006/relationships/image" Target="../media/image135.png"/><Relationship Id="rId39" Type="http://schemas.openxmlformats.org/officeDocument/2006/relationships/image" Target="../media/image148.jpeg"/><Relationship Id="rId3" Type="http://schemas.openxmlformats.org/officeDocument/2006/relationships/image" Target="../media/image112.jpeg"/><Relationship Id="rId21" Type="http://schemas.openxmlformats.org/officeDocument/2006/relationships/image" Target="../media/image130.jpeg"/><Relationship Id="rId34" Type="http://schemas.openxmlformats.org/officeDocument/2006/relationships/image" Target="../media/image143.jpeg"/><Relationship Id="rId42" Type="http://schemas.openxmlformats.org/officeDocument/2006/relationships/image" Target="../media/image151.jpeg"/><Relationship Id="rId47" Type="http://schemas.openxmlformats.org/officeDocument/2006/relationships/image" Target="../media/image156.png"/><Relationship Id="rId7" Type="http://schemas.openxmlformats.org/officeDocument/2006/relationships/image" Target="../media/image116.jpeg"/><Relationship Id="rId12" Type="http://schemas.openxmlformats.org/officeDocument/2006/relationships/image" Target="../media/image121.jpeg"/><Relationship Id="rId17" Type="http://schemas.openxmlformats.org/officeDocument/2006/relationships/image" Target="../media/image126.jpeg"/><Relationship Id="rId25" Type="http://schemas.openxmlformats.org/officeDocument/2006/relationships/image" Target="../media/image134.jpeg"/><Relationship Id="rId33" Type="http://schemas.openxmlformats.org/officeDocument/2006/relationships/image" Target="../media/image142.jpeg"/><Relationship Id="rId38" Type="http://schemas.openxmlformats.org/officeDocument/2006/relationships/image" Target="../media/image147.jpeg"/><Relationship Id="rId46" Type="http://schemas.openxmlformats.org/officeDocument/2006/relationships/image" Target="../media/image155.jpeg"/><Relationship Id="rId2" Type="http://schemas.openxmlformats.org/officeDocument/2006/relationships/image" Target="../media/image111.jpeg"/><Relationship Id="rId16" Type="http://schemas.openxmlformats.org/officeDocument/2006/relationships/image" Target="../media/image125.jpeg"/><Relationship Id="rId20" Type="http://schemas.openxmlformats.org/officeDocument/2006/relationships/image" Target="../media/image129.jpeg"/><Relationship Id="rId29" Type="http://schemas.openxmlformats.org/officeDocument/2006/relationships/image" Target="../media/image138.jpeg"/><Relationship Id="rId41" Type="http://schemas.openxmlformats.org/officeDocument/2006/relationships/image" Target="../media/image150.jpeg"/><Relationship Id="rId1" Type="http://schemas.openxmlformats.org/officeDocument/2006/relationships/image" Target="../media/image110.jpeg"/><Relationship Id="rId6" Type="http://schemas.openxmlformats.org/officeDocument/2006/relationships/image" Target="../media/image115.jpeg"/><Relationship Id="rId11" Type="http://schemas.openxmlformats.org/officeDocument/2006/relationships/image" Target="../media/image120.jpeg"/><Relationship Id="rId24" Type="http://schemas.openxmlformats.org/officeDocument/2006/relationships/image" Target="../media/image133.png"/><Relationship Id="rId32" Type="http://schemas.openxmlformats.org/officeDocument/2006/relationships/image" Target="../media/image141.png"/><Relationship Id="rId37" Type="http://schemas.openxmlformats.org/officeDocument/2006/relationships/image" Target="../media/image146.jpeg"/><Relationship Id="rId40" Type="http://schemas.openxmlformats.org/officeDocument/2006/relationships/image" Target="../media/image149.jpeg"/><Relationship Id="rId45" Type="http://schemas.openxmlformats.org/officeDocument/2006/relationships/image" Target="../media/image154.jpeg"/><Relationship Id="rId5" Type="http://schemas.openxmlformats.org/officeDocument/2006/relationships/image" Target="../media/image114.jpeg"/><Relationship Id="rId15" Type="http://schemas.openxmlformats.org/officeDocument/2006/relationships/image" Target="../media/image124.jpeg"/><Relationship Id="rId23" Type="http://schemas.openxmlformats.org/officeDocument/2006/relationships/image" Target="../media/image132.jpeg"/><Relationship Id="rId28" Type="http://schemas.openxmlformats.org/officeDocument/2006/relationships/image" Target="../media/image137.png"/><Relationship Id="rId36" Type="http://schemas.openxmlformats.org/officeDocument/2006/relationships/image" Target="../media/image145.jpeg"/><Relationship Id="rId10" Type="http://schemas.openxmlformats.org/officeDocument/2006/relationships/image" Target="../media/image119.jpeg"/><Relationship Id="rId19" Type="http://schemas.openxmlformats.org/officeDocument/2006/relationships/image" Target="../media/image128.jpeg"/><Relationship Id="rId31" Type="http://schemas.openxmlformats.org/officeDocument/2006/relationships/image" Target="../media/image140.jpeg"/><Relationship Id="rId44" Type="http://schemas.openxmlformats.org/officeDocument/2006/relationships/image" Target="../media/image153.jpeg"/><Relationship Id="rId4" Type="http://schemas.openxmlformats.org/officeDocument/2006/relationships/image" Target="../media/image113.jpeg"/><Relationship Id="rId9" Type="http://schemas.openxmlformats.org/officeDocument/2006/relationships/image" Target="../media/image118.jpeg"/><Relationship Id="rId14" Type="http://schemas.openxmlformats.org/officeDocument/2006/relationships/image" Target="../media/image123.jpeg"/><Relationship Id="rId22" Type="http://schemas.openxmlformats.org/officeDocument/2006/relationships/image" Target="../media/image131.jpeg"/><Relationship Id="rId27" Type="http://schemas.openxmlformats.org/officeDocument/2006/relationships/image" Target="../media/image136.jpeg"/><Relationship Id="rId30" Type="http://schemas.openxmlformats.org/officeDocument/2006/relationships/image" Target="../media/image139.png"/><Relationship Id="rId35" Type="http://schemas.openxmlformats.org/officeDocument/2006/relationships/image" Target="../media/image144.jpeg"/><Relationship Id="rId43" Type="http://schemas.openxmlformats.org/officeDocument/2006/relationships/image" Target="../media/image152.jpeg"/><Relationship Id="rId48" Type="http://schemas.openxmlformats.org/officeDocument/2006/relationships/image" Target="../media/image15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5.jpeg"/><Relationship Id="rId13" Type="http://schemas.openxmlformats.org/officeDocument/2006/relationships/image" Target="../media/image170.jpeg"/><Relationship Id="rId18" Type="http://schemas.openxmlformats.org/officeDocument/2006/relationships/image" Target="../media/image175.jpeg"/><Relationship Id="rId26" Type="http://schemas.openxmlformats.org/officeDocument/2006/relationships/image" Target="../media/image183.jpeg"/><Relationship Id="rId3" Type="http://schemas.openxmlformats.org/officeDocument/2006/relationships/image" Target="../media/image160.jpeg"/><Relationship Id="rId21" Type="http://schemas.openxmlformats.org/officeDocument/2006/relationships/image" Target="../media/image178.jpeg"/><Relationship Id="rId7" Type="http://schemas.openxmlformats.org/officeDocument/2006/relationships/image" Target="../media/image164.jpeg"/><Relationship Id="rId12" Type="http://schemas.openxmlformats.org/officeDocument/2006/relationships/image" Target="../media/image169.jpeg"/><Relationship Id="rId17" Type="http://schemas.openxmlformats.org/officeDocument/2006/relationships/image" Target="../media/image174.jpeg"/><Relationship Id="rId25" Type="http://schemas.openxmlformats.org/officeDocument/2006/relationships/image" Target="../media/image182.jpeg"/><Relationship Id="rId2" Type="http://schemas.openxmlformats.org/officeDocument/2006/relationships/image" Target="../media/image159.jpeg"/><Relationship Id="rId16" Type="http://schemas.openxmlformats.org/officeDocument/2006/relationships/image" Target="../media/image173.jpeg"/><Relationship Id="rId20" Type="http://schemas.openxmlformats.org/officeDocument/2006/relationships/image" Target="../media/image177.jpeg"/><Relationship Id="rId1" Type="http://schemas.openxmlformats.org/officeDocument/2006/relationships/image" Target="../media/image158.jpeg"/><Relationship Id="rId6" Type="http://schemas.openxmlformats.org/officeDocument/2006/relationships/image" Target="../media/image163.jpeg"/><Relationship Id="rId11" Type="http://schemas.openxmlformats.org/officeDocument/2006/relationships/image" Target="../media/image168.jpeg"/><Relationship Id="rId24" Type="http://schemas.openxmlformats.org/officeDocument/2006/relationships/image" Target="../media/image181.jpeg"/><Relationship Id="rId5" Type="http://schemas.openxmlformats.org/officeDocument/2006/relationships/image" Target="../media/image162.jpeg"/><Relationship Id="rId15" Type="http://schemas.openxmlformats.org/officeDocument/2006/relationships/image" Target="../media/image172.jpeg"/><Relationship Id="rId23" Type="http://schemas.openxmlformats.org/officeDocument/2006/relationships/image" Target="../media/image180.jpeg"/><Relationship Id="rId10" Type="http://schemas.openxmlformats.org/officeDocument/2006/relationships/image" Target="../media/image167.jpeg"/><Relationship Id="rId19" Type="http://schemas.openxmlformats.org/officeDocument/2006/relationships/image" Target="../media/image176.jpeg"/><Relationship Id="rId4" Type="http://schemas.openxmlformats.org/officeDocument/2006/relationships/image" Target="../media/image161.jpeg"/><Relationship Id="rId9" Type="http://schemas.openxmlformats.org/officeDocument/2006/relationships/image" Target="../media/image166.jpeg"/><Relationship Id="rId14" Type="http://schemas.openxmlformats.org/officeDocument/2006/relationships/image" Target="../media/image171.jpeg"/><Relationship Id="rId22" Type="http://schemas.openxmlformats.org/officeDocument/2006/relationships/image" Target="../media/image179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1.jpeg"/><Relationship Id="rId13" Type="http://schemas.openxmlformats.org/officeDocument/2006/relationships/image" Target="../media/image196.jpeg"/><Relationship Id="rId18" Type="http://schemas.openxmlformats.org/officeDocument/2006/relationships/image" Target="../media/image201.jpeg"/><Relationship Id="rId3" Type="http://schemas.openxmlformats.org/officeDocument/2006/relationships/image" Target="../media/image186.jpeg"/><Relationship Id="rId21" Type="http://schemas.openxmlformats.org/officeDocument/2006/relationships/image" Target="../media/image204.jpeg"/><Relationship Id="rId7" Type="http://schemas.openxmlformats.org/officeDocument/2006/relationships/image" Target="../media/image190.jpeg"/><Relationship Id="rId12" Type="http://schemas.openxmlformats.org/officeDocument/2006/relationships/image" Target="../media/image195.jpeg"/><Relationship Id="rId17" Type="http://schemas.openxmlformats.org/officeDocument/2006/relationships/image" Target="../media/image200.jpeg"/><Relationship Id="rId2" Type="http://schemas.openxmlformats.org/officeDocument/2006/relationships/image" Target="../media/image185.jpeg"/><Relationship Id="rId16" Type="http://schemas.openxmlformats.org/officeDocument/2006/relationships/image" Target="../media/image199.jpeg"/><Relationship Id="rId20" Type="http://schemas.openxmlformats.org/officeDocument/2006/relationships/image" Target="../media/image203.jpeg"/><Relationship Id="rId1" Type="http://schemas.openxmlformats.org/officeDocument/2006/relationships/image" Target="../media/image184.jpeg"/><Relationship Id="rId6" Type="http://schemas.openxmlformats.org/officeDocument/2006/relationships/image" Target="../media/image189.jpeg"/><Relationship Id="rId11" Type="http://schemas.openxmlformats.org/officeDocument/2006/relationships/image" Target="../media/image194.jpeg"/><Relationship Id="rId5" Type="http://schemas.openxmlformats.org/officeDocument/2006/relationships/image" Target="../media/image188.jpeg"/><Relationship Id="rId15" Type="http://schemas.openxmlformats.org/officeDocument/2006/relationships/image" Target="../media/image198.jpeg"/><Relationship Id="rId10" Type="http://schemas.openxmlformats.org/officeDocument/2006/relationships/image" Target="../media/image193.jpeg"/><Relationship Id="rId19" Type="http://schemas.openxmlformats.org/officeDocument/2006/relationships/image" Target="../media/image202.jpeg"/><Relationship Id="rId4" Type="http://schemas.openxmlformats.org/officeDocument/2006/relationships/image" Target="../media/image187.jpeg"/><Relationship Id="rId9" Type="http://schemas.openxmlformats.org/officeDocument/2006/relationships/image" Target="../media/image192.jpeg"/><Relationship Id="rId14" Type="http://schemas.openxmlformats.org/officeDocument/2006/relationships/image" Target="../media/image197.jpeg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17.jpeg"/><Relationship Id="rId18" Type="http://schemas.openxmlformats.org/officeDocument/2006/relationships/image" Target="../media/image222.jpeg"/><Relationship Id="rId26" Type="http://schemas.openxmlformats.org/officeDocument/2006/relationships/image" Target="../media/image230.jpeg"/><Relationship Id="rId39" Type="http://schemas.openxmlformats.org/officeDocument/2006/relationships/image" Target="../media/image243.jpeg"/><Relationship Id="rId21" Type="http://schemas.openxmlformats.org/officeDocument/2006/relationships/image" Target="../media/image225.jpeg"/><Relationship Id="rId34" Type="http://schemas.openxmlformats.org/officeDocument/2006/relationships/image" Target="../media/image238.jpeg"/><Relationship Id="rId42" Type="http://schemas.openxmlformats.org/officeDocument/2006/relationships/image" Target="../media/image246.jpeg"/><Relationship Id="rId47" Type="http://schemas.openxmlformats.org/officeDocument/2006/relationships/image" Target="../media/image251.jpeg"/><Relationship Id="rId50" Type="http://schemas.openxmlformats.org/officeDocument/2006/relationships/image" Target="../media/image254.jpeg"/><Relationship Id="rId55" Type="http://schemas.openxmlformats.org/officeDocument/2006/relationships/image" Target="../media/image259.jpeg"/><Relationship Id="rId7" Type="http://schemas.openxmlformats.org/officeDocument/2006/relationships/image" Target="../media/image211.jpeg"/><Relationship Id="rId12" Type="http://schemas.openxmlformats.org/officeDocument/2006/relationships/image" Target="../media/image216.jpeg"/><Relationship Id="rId17" Type="http://schemas.openxmlformats.org/officeDocument/2006/relationships/image" Target="../media/image221.jpeg"/><Relationship Id="rId25" Type="http://schemas.openxmlformats.org/officeDocument/2006/relationships/image" Target="../media/image229.jpeg"/><Relationship Id="rId33" Type="http://schemas.openxmlformats.org/officeDocument/2006/relationships/image" Target="../media/image237.jpeg"/><Relationship Id="rId38" Type="http://schemas.openxmlformats.org/officeDocument/2006/relationships/image" Target="../media/image242.jpeg"/><Relationship Id="rId46" Type="http://schemas.openxmlformats.org/officeDocument/2006/relationships/image" Target="../media/image250.jpeg"/><Relationship Id="rId59" Type="http://schemas.openxmlformats.org/officeDocument/2006/relationships/image" Target="../media/image263.png"/><Relationship Id="rId2" Type="http://schemas.openxmlformats.org/officeDocument/2006/relationships/image" Target="../media/image206.jpeg"/><Relationship Id="rId16" Type="http://schemas.openxmlformats.org/officeDocument/2006/relationships/image" Target="../media/image220.jpeg"/><Relationship Id="rId20" Type="http://schemas.openxmlformats.org/officeDocument/2006/relationships/image" Target="../media/image224.jpeg"/><Relationship Id="rId29" Type="http://schemas.openxmlformats.org/officeDocument/2006/relationships/image" Target="../media/image233.jpeg"/><Relationship Id="rId41" Type="http://schemas.openxmlformats.org/officeDocument/2006/relationships/image" Target="../media/image245.jpeg"/><Relationship Id="rId54" Type="http://schemas.openxmlformats.org/officeDocument/2006/relationships/image" Target="../media/image258.jpeg"/><Relationship Id="rId1" Type="http://schemas.openxmlformats.org/officeDocument/2006/relationships/image" Target="../media/image205.jpeg"/><Relationship Id="rId6" Type="http://schemas.openxmlformats.org/officeDocument/2006/relationships/image" Target="../media/image210.jpeg"/><Relationship Id="rId11" Type="http://schemas.openxmlformats.org/officeDocument/2006/relationships/image" Target="../media/image215.jpeg"/><Relationship Id="rId24" Type="http://schemas.openxmlformats.org/officeDocument/2006/relationships/image" Target="../media/image228.jpeg"/><Relationship Id="rId32" Type="http://schemas.openxmlformats.org/officeDocument/2006/relationships/image" Target="../media/image236.jpeg"/><Relationship Id="rId37" Type="http://schemas.openxmlformats.org/officeDocument/2006/relationships/image" Target="../media/image241.jpeg"/><Relationship Id="rId40" Type="http://schemas.openxmlformats.org/officeDocument/2006/relationships/image" Target="../media/image244.jpeg"/><Relationship Id="rId45" Type="http://schemas.openxmlformats.org/officeDocument/2006/relationships/image" Target="../media/image249.jpeg"/><Relationship Id="rId53" Type="http://schemas.openxmlformats.org/officeDocument/2006/relationships/image" Target="../media/image257.jpeg"/><Relationship Id="rId58" Type="http://schemas.openxmlformats.org/officeDocument/2006/relationships/image" Target="../media/image262.jpeg"/><Relationship Id="rId5" Type="http://schemas.openxmlformats.org/officeDocument/2006/relationships/image" Target="../media/image209.jpeg"/><Relationship Id="rId15" Type="http://schemas.openxmlformats.org/officeDocument/2006/relationships/image" Target="../media/image219.jpeg"/><Relationship Id="rId23" Type="http://schemas.openxmlformats.org/officeDocument/2006/relationships/image" Target="../media/image227.jpeg"/><Relationship Id="rId28" Type="http://schemas.openxmlformats.org/officeDocument/2006/relationships/image" Target="../media/image232.jpeg"/><Relationship Id="rId36" Type="http://schemas.openxmlformats.org/officeDocument/2006/relationships/image" Target="../media/image240.jpeg"/><Relationship Id="rId49" Type="http://schemas.openxmlformats.org/officeDocument/2006/relationships/image" Target="../media/image253.jpeg"/><Relationship Id="rId57" Type="http://schemas.openxmlformats.org/officeDocument/2006/relationships/image" Target="../media/image261.jpeg"/><Relationship Id="rId10" Type="http://schemas.openxmlformats.org/officeDocument/2006/relationships/image" Target="../media/image214.jpeg"/><Relationship Id="rId19" Type="http://schemas.openxmlformats.org/officeDocument/2006/relationships/image" Target="../media/image223.jpeg"/><Relationship Id="rId31" Type="http://schemas.openxmlformats.org/officeDocument/2006/relationships/image" Target="../media/image235.jpeg"/><Relationship Id="rId44" Type="http://schemas.openxmlformats.org/officeDocument/2006/relationships/image" Target="../media/image248.jpeg"/><Relationship Id="rId52" Type="http://schemas.openxmlformats.org/officeDocument/2006/relationships/image" Target="../media/image256.jpeg"/><Relationship Id="rId60" Type="http://schemas.openxmlformats.org/officeDocument/2006/relationships/image" Target="../media/image264.jpeg"/><Relationship Id="rId4" Type="http://schemas.openxmlformats.org/officeDocument/2006/relationships/image" Target="../media/image208.jpeg"/><Relationship Id="rId9" Type="http://schemas.openxmlformats.org/officeDocument/2006/relationships/image" Target="../media/image213.jpeg"/><Relationship Id="rId14" Type="http://schemas.openxmlformats.org/officeDocument/2006/relationships/image" Target="../media/image218.jpeg"/><Relationship Id="rId22" Type="http://schemas.openxmlformats.org/officeDocument/2006/relationships/image" Target="../media/image226.jpeg"/><Relationship Id="rId27" Type="http://schemas.openxmlformats.org/officeDocument/2006/relationships/image" Target="../media/image231.jpeg"/><Relationship Id="rId30" Type="http://schemas.openxmlformats.org/officeDocument/2006/relationships/image" Target="../media/image234.jpeg"/><Relationship Id="rId35" Type="http://schemas.openxmlformats.org/officeDocument/2006/relationships/image" Target="../media/image239.jpeg"/><Relationship Id="rId43" Type="http://schemas.openxmlformats.org/officeDocument/2006/relationships/image" Target="../media/image247.jpeg"/><Relationship Id="rId48" Type="http://schemas.openxmlformats.org/officeDocument/2006/relationships/image" Target="../media/image252.jpeg"/><Relationship Id="rId56" Type="http://schemas.openxmlformats.org/officeDocument/2006/relationships/image" Target="../media/image260.jpeg"/><Relationship Id="rId8" Type="http://schemas.openxmlformats.org/officeDocument/2006/relationships/image" Target="../media/image212.jpeg"/><Relationship Id="rId51" Type="http://schemas.openxmlformats.org/officeDocument/2006/relationships/image" Target="../media/image255.jpeg"/><Relationship Id="rId3" Type="http://schemas.openxmlformats.org/officeDocument/2006/relationships/image" Target="../media/image207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2.png"/><Relationship Id="rId13" Type="http://schemas.openxmlformats.org/officeDocument/2006/relationships/image" Target="../media/image277.png"/><Relationship Id="rId18" Type="http://schemas.openxmlformats.org/officeDocument/2006/relationships/image" Target="../media/image282.png"/><Relationship Id="rId3" Type="http://schemas.openxmlformats.org/officeDocument/2006/relationships/image" Target="../media/image267.png"/><Relationship Id="rId7" Type="http://schemas.openxmlformats.org/officeDocument/2006/relationships/image" Target="../media/image271.png"/><Relationship Id="rId12" Type="http://schemas.openxmlformats.org/officeDocument/2006/relationships/image" Target="../media/image276.png"/><Relationship Id="rId17" Type="http://schemas.openxmlformats.org/officeDocument/2006/relationships/image" Target="../media/image281.png"/><Relationship Id="rId2" Type="http://schemas.openxmlformats.org/officeDocument/2006/relationships/image" Target="../media/image266.png"/><Relationship Id="rId16" Type="http://schemas.openxmlformats.org/officeDocument/2006/relationships/image" Target="../media/image280.png"/><Relationship Id="rId1" Type="http://schemas.openxmlformats.org/officeDocument/2006/relationships/image" Target="../media/image265.png"/><Relationship Id="rId6" Type="http://schemas.openxmlformats.org/officeDocument/2006/relationships/image" Target="../media/image270.png"/><Relationship Id="rId11" Type="http://schemas.openxmlformats.org/officeDocument/2006/relationships/image" Target="../media/image275.png"/><Relationship Id="rId5" Type="http://schemas.openxmlformats.org/officeDocument/2006/relationships/image" Target="../media/image269.png"/><Relationship Id="rId15" Type="http://schemas.openxmlformats.org/officeDocument/2006/relationships/image" Target="../media/image279.png"/><Relationship Id="rId10" Type="http://schemas.openxmlformats.org/officeDocument/2006/relationships/image" Target="../media/image274.png"/><Relationship Id="rId19" Type="http://schemas.openxmlformats.org/officeDocument/2006/relationships/image" Target="../media/image283.png"/><Relationship Id="rId4" Type="http://schemas.openxmlformats.org/officeDocument/2006/relationships/image" Target="../media/image268.png"/><Relationship Id="rId9" Type="http://schemas.openxmlformats.org/officeDocument/2006/relationships/image" Target="../media/image273.png"/><Relationship Id="rId14" Type="http://schemas.openxmlformats.org/officeDocument/2006/relationships/image" Target="../media/image27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137162</xdr:colOff>
      <xdr:row>4</xdr:row>
      <xdr:rowOff>15240</xdr:rowOff>
    </xdr:from>
    <xdr:to>
      <xdr:col>2</xdr:col>
      <xdr:colOff>388816</xdr:colOff>
      <xdr:row>5</xdr:row>
      <xdr:rowOff>0</xdr:rowOff>
    </xdr:to>
    <xdr:pic>
      <xdr:nvPicPr>
        <xdr:cNvPr id="3" name="Attēls 1" descr="https://likumi.lv/wwwraksti/2015/121/BILDES/N_279/IMAGE05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2" y="381000"/>
          <a:ext cx="251654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123826</xdr:colOff>
      <xdr:row>5</xdr:row>
      <xdr:rowOff>1905</xdr:rowOff>
    </xdr:from>
    <xdr:to>
      <xdr:col>2</xdr:col>
      <xdr:colOff>351074</xdr:colOff>
      <xdr:row>6</xdr:row>
      <xdr:rowOff>0</xdr:rowOff>
    </xdr:to>
    <xdr:pic>
      <xdr:nvPicPr>
        <xdr:cNvPr id="5" name="Attēls 2" descr="https://likumi.lv/wwwraksti/2015/121/BILDES/N_279/IMAGE05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6" y="621030"/>
          <a:ext cx="227248" cy="188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137163</xdr:colOff>
      <xdr:row>4</xdr:row>
      <xdr:rowOff>15240</xdr:rowOff>
    </xdr:from>
    <xdr:to>
      <xdr:col>2</xdr:col>
      <xdr:colOff>359820</xdr:colOff>
      <xdr:row>5</xdr:row>
      <xdr:rowOff>9525</xdr:rowOff>
    </xdr:to>
    <xdr:pic>
      <xdr:nvPicPr>
        <xdr:cNvPr id="7" name="Attēls 1" descr="https://likumi.lv/wwwraksti/2015/121/BILDES/N_279/IMAGE051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463" y="396240"/>
          <a:ext cx="222657" cy="184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142876</xdr:colOff>
      <xdr:row>5</xdr:row>
      <xdr:rowOff>238126</xdr:rowOff>
    </xdr:from>
    <xdr:to>
      <xdr:col>2</xdr:col>
      <xdr:colOff>353357</xdr:colOff>
      <xdr:row>7</xdr:row>
      <xdr:rowOff>5715</xdr:rowOff>
    </xdr:to>
    <xdr:pic>
      <xdr:nvPicPr>
        <xdr:cNvPr id="6" name="Attēls 3" descr="https://likumi.lv/wwwraksti/2015/121/BILDES/N_279/IMAGE053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6" y="857251"/>
          <a:ext cx="210481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123826</xdr:colOff>
      <xdr:row>6</xdr:row>
      <xdr:rowOff>180976</xdr:rowOff>
    </xdr:from>
    <xdr:to>
      <xdr:col>2</xdr:col>
      <xdr:colOff>323230</xdr:colOff>
      <xdr:row>7</xdr:row>
      <xdr:rowOff>161926</xdr:rowOff>
    </xdr:to>
    <xdr:pic>
      <xdr:nvPicPr>
        <xdr:cNvPr id="8" name="Attēls 4" descr="https://likumi.lv/wwwraksti/2015/121/BILDES/N_279/IMAGE054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6" y="1057276"/>
          <a:ext cx="199404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114301</xdr:colOff>
      <xdr:row>7</xdr:row>
      <xdr:rowOff>188454</xdr:rowOff>
    </xdr:from>
    <xdr:to>
      <xdr:col>2</xdr:col>
      <xdr:colOff>371475</xdr:colOff>
      <xdr:row>9</xdr:row>
      <xdr:rowOff>36195</xdr:rowOff>
    </xdr:to>
    <xdr:pic>
      <xdr:nvPicPr>
        <xdr:cNvPr id="9" name="Attēls 5" descr="https://likumi.lv/wwwraksti/2015/121/BILDES/N_279/IMAGE055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1255254"/>
          <a:ext cx="257174" cy="221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104776</xdr:colOff>
      <xdr:row>9</xdr:row>
      <xdr:rowOff>6143</xdr:rowOff>
    </xdr:from>
    <xdr:to>
      <xdr:col>2</xdr:col>
      <xdr:colOff>352425</xdr:colOff>
      <xdr:row>10</xdr:row>
      <xdr:rowOff>36195</xdr:rowOff>
    </xdr:to>
    <xdr:pic>
      <xdr:nvPicPr>
        <xdr:cNvPr id="10" name="Attēls 6" descr="https://likumi.lv/wwwraksti/2015/121/BILDES/N_279/IMAGE056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6" y="1453943"/>
          <a:ext cx="247649" cy="212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123826</xdr:colOff>
      <xdr:row>10</xdr:row>
      <xdr:rowOff>12998</xdr:rowOff>
    </xdr:from>
    <xdr:to>
      <xdr:col>2</xdr:col>
      <xdr:colOff>352425</xdr:colOff>
      <xdr:row>11</xdr:row>
      <xdr:rowOff>26670</xdr:rowOff>
    </xdr:to>
    <xdr:pic>
      <xdr:nvPicPr>
        <xdr:cNvPr id="11" name="Attēls 7" descr="https://likumi.lv/wwwraksti/2015/121/BILDES/N_279/IMAGE057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6" y="1651298"/>
          <a:ext cx="228599" cy="196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114301</xdr:colOff>
      <xdr:row>11</xdr:row>
      <xdr:rowOff>21186</xdr:rowOff>
    </xdr:from>
    <xdr:to>
      <xdr:col>2</xdr:col>
      <xdr:colOff>333375</xdr:colOff>
      <xdr:row>12</xdr:row>
      <xdr:rowOff>26669</xdr:rowOff>
    </xdr:to>
    <xdr:pic>
      <xdr:nvPicPr>
        <xdr:cNvPr id="12" name="Attēls 8" descr="https://likumi.lv/wwwraksti/2015/121/BILDES/N_279/IMAGE058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1" y="1849986"/>
          <a:ext cx="219074" cy="188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12</xdr:row>
      <xdr:rowOff>3473</xdr:rowOff>
    </xdr:from>
    <xdr:to>
      <xdr:col>2</xdr:col>
      <xdr:colOff>333374</xdr:colOff>
      <xdr:row>13</xdr:row>
      <xdr:rowOff>17145</xdr:rowOff>
    </xdr:to>
    <xdr:pic>
      <xdr:nvPicPr>
        <xdr:cNvPr id="13" name="Attēls 9" descr="https://likumi.lv/wwwraksti/2015/121/BILDES/N_279/IMAGE059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2022773"/>
          <a:ext cx="228599" cy="196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95251</xdr:colOff>
      <xdr:row>13</xdr:row>
      <xdr:rowOff>0</xdr:rowOff>
    </xdr:from>
    <xdr:to>
      <xdr:col>2</xdr:col>
      <xdr:colOff>305733</xdr:colOff>
      <xdr:row>14</xdr:row>
      <xdr:rowOff>5715</xdr:rowOff>
    </xdr:to>
    <xdr:pic>
      <xdr:nvPicPr>
        <xdr:cNvPr id="14" name="Attēls 10" descr="https://likumi.lv/wwwraksti/2015/121/BILDES/N_279/IMAGE060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2209800"/>
          <a:ext cx="210482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76201</xdr:colOff>
      <xdr:row>14</xdr:row>
      <xdr:rowOff>9525</xdr:rowOff>
    </xdr:from>
    <xdr:to>
      <xdr:col>2</xdr:col>
      <xdr:colOff>308839</xdr:colOff>
      <xdr:row>15</xdr:row>
      <xdr:rowOff>26670</xdr:rowOff>
    </xdr:to>
    <xdr:pic>
      <xdr:nvPicPr>
        <xdr:cNvPr id="15" name="Attēls 11" descr="https://likumi.lv/wwwraksti/2015/121/BILDES/N_279/IMAGE061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1" y="2409825"/>
          <a:ext cx="232638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85726</xdr:colOff>
      <xdr:row>15</xdr:row>
      <xdr:rowOff>9524</xdr:rowOff>
    </xdr:from>
    <xdr:to>
      <xdr:col>2</xdr:col>
      <xdr:colOff>318364</xdr:colOff>
      <xdr:row>16</xdr:row>
      <xdr:rowOff>26669</xdr:rowOff>
    </xdr:to>
    <xdr:pic>
      <xdr:nvPicPr>
        <xdr:cNvPr id="16" name="Attēls 12" descr="https://likumi.lv/wwwraksti/2015/121/BILDES/N_279/IMAGE062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6" y="2600324"/>
          <a:ext cx="232638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15</xdr:row>
      <xdr:rowOff>183111</xdr:rowOff>
    </xdr:from>
    <xdr:to>
      <xdr:col>2</xdr:col>
      <xdr:colOff>304800</xdr:colOff>
      <xdr:row>17</xdr:row>
      <xdr:rowOff>5715</xdr:rowOff>
    </xdr:to>
    <xdr:pic>
      <xdr:nvPicPr>
        <xdr:cNvPr id="17" name="Attēls 13" descr="https://likumi.lv/wwwraksti/2015/121/BILDES/N_279/IMAGE063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773911"/>
          <a:ext cx="219075" cy="188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16</xdr:row>
      <xdr:rowOff>183111</xdr:rowOff>
    </xdr:from>
    <xdr:to>
      <xdr:col>2</xdr:col>
      <xdr:colOff>295275</xdr:colOff>
      <xdr:row>18</xdr:row>
      <xdr:rowOff>5715</xdr:rowOff>
    </xdr:to>
    <xdr:pic>
      <xdr:nvPicPr>
        <xdr:cNvPr id="18" name="Attēls 14" descr="https://likumi.lv/wwwraksti/2015/121/BILDES/N_279/IMAGE064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964411"/>
          <a:ext cx="219075" cy="188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18</xdr:row>
      <xdr:rowOff>2136</xdr:rowOff>
    </xdr:from>
    <xdr:to>
      <xdr:col>2</xdr:col>
      <xdr:colOff>304800</xdr:colOff>
      <xdr:row>19</xdr:row>
      <xdr:rowOff>7620</xdr:rowOff>
    </xdr:to>
    <xdr:pic>
      <xdr:nvPicPr>
        <xdr:cNvPr id="19" name="Attēls 15" descr="https://likumi.lv/wwwraksti/2015/121/BILDES/N_279/IMAGE065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164436"/>
          <a:ext cx="219075" cy="188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66676</xdr:colOff>
      <xdr:row>19</xdr:row>
      <xdr:rowOff>9525</xdr:rowOff>
    </xdr:from>
    <xdr:to>
      <xdr:col>2</xdr:col>
      <xdr:colOff>299313</xdr:colOff>
      <xdr:row>20</xdr:row>
      <xdr:rowOff>26669</xdr:rowOff>
    </xdr:to>
    <xdr:pic>
      <xdr:nvPicPr>
        <xdr:cNvPr id="20" name="Attēls 16" descr="https://likumi.lv/wwwraksti/2015/121/BILDES/N_279/IMAGE066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6" y="3362325"/>
          <a:ext cx="232637" cy="20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104775</xdr:colOff>
      <xdr:row>20</xdr:row>
      <xdr:rowOff>9525</xdr:rowOff>
    </xdr:from>
    <xdr:to>
      <xdr:col>2</xdr:col>
      <xdr:colOff>299313</xdr:colOff>
      <xdr:row>21</xdr:row>
      <xdr:rowOff>1531</xdr:rowOff>
    </xdr:to>
    <xdr:pic>
      <xdr:nvPicPr>
        <xdr:cNvPr id="21" name="Attēls 17" descr="https://likumi.lv/wwwraksti/2015/121/BILDES/N_279/IMAGE067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552825"/>
          <a:ext cx="194538" cy="167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66676</xdr:colOff>
      <xdr:row>21</xdr:row>
      <xdr:rowOff>0</xdr:rowOff>
    </xdr:from>
    <xdr:to>
      <xdr:col>2</xdr:col>
      <xdr:colOff>299313</xdr:colOff>
      <xdr:row>22</xdr:row>
      <xdr:rowOff>17144</xdr:rowOff>
    </xdr:to>
    <xdr:pic>
      <xdr:nvPicPr>
        <xdr:cNvPr id="22" name="Attēls 18" descr="https://likumi.lv/wwwraksti/2015/121/BILDES/N_279/IMAGE068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6" y="3733800"/>
          <a:ext cx="232637" cy="20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76201</xdr:colOff>
      <xdr:row>22</xdr:row>
      <xdr:rowOff>0</xdr:rowOff>
    </xdr:from>
    <xdr:to>
      <xdr:col>2</xdr:col>
      <xdr:colOff>308838</xdr:colOff>
      <xdr:row>23</xdr:row>
      <xdr:rowOff>17144</xdr:rowOff>
    </xdr:to>
    <xdr:pic>
      <xdr:nvPicPr>
        <xdr:cNvPr id="23" name="Attēls 19" descr="https://likumi.lv/wwwraksti/2015/121/BILDES/N_279/IMAGE069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1" y="3924300"/>
          <a:ext cx="232637" cy="20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66676</xdr:colOff>
      <xdr:row>23</xdr:row>
      <xdr:rowOff>9525</xdr:rowOff>
    </xdr:from>
    <xdr:to>
      <xdr:col>2</xdr:col>
      <xdr:colOff>299313</xdr:colOff>
      <xdr:row>24</xdr:row>
      <xdr:rowOff>26669</xdr:rowOff>
    </xdr:to>
    <xdr:pic>
      <xdr:nvPicPr>
        <xdr:cNvPr id="24" name="Attēls 20" descr="https://likumi.lv/wwwraksti/2015/121/BILDES/N_279/IMAGE070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6" y="4124325"/>
          <a:ext cx="232637" cy="20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19051</xdr:colOff>
      <xdr:row>24</xdr:row>
      <xdr:rowOff>171450</xdr:rowOff>
    </xdr:from>
    <xdr:to>
      <xdr:col>2</xdr:col>
      <xdr:colOff>251688</xdr:colOff>
      <xdr:row>26</xdr:row>
      <xdr:rowOff>13334</xdr:rowOff>
    </xdr:to>
    <xdr:pic>
      <xdr:nvPicPr>
        <xdr:cNvPr id="26" name="Attēls 22" descr="https://likumi.lv/wwwraksti/2015/121/BILDES/N_279/IMAGE072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1" y="4476750"/>
          <a:ext cx="232637" cy="20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38101</xdr:colOff>
      <xdr:row>25</xdr:row>
      <xdr:rowOff>180975</xdr:rowOff>
    </xdr:from>
    <xdr:to>
      <xdr:col>2</xdr:col>
      <xdr:colOff>270738</xdr:colOff>
      <xdr:row>27</xdr:row>
      <xdr:rowOff>7619</xdr:rowOff>
    </xdr:to>
    <xdr:pic>
      <xdr:nvPicPr>
        <xdr:cNvPr id="27" name="Attēls 23" descr="https://likumi.lv/wwwraksti/2015/121/BILDES/N_279/IMAGE073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1" y="4676775"/>
          <a:ext cx="232637" cy="20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28576</xdr:colOff>
      <xdr:row>27</xdr:row>
      <xdr:rowOff>0</xdr:rowOff>
    </xdr:from>
    <xdr:to>
      <xdr:col>2</xdr:col>
      <xdr:colOff>261213</xdr:colOff>
      <xdr:row>28</xdr:row>
      <xdr:rowOff>17144</xdr:rowOff>
    </xdr:to>
    <xdr:pic>
      <xdr:nvPicPr>
        <xdr:cNvPr id="28" name="Attēls 24" descr="https://likumi.lv/wwwraksti/2015/121/BILDES/N_279/IMAGE074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6" y="4876800"/>
          <a:ext cx="232637" cy="20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28576</xdr:colOff>
      <xdr:row>27</xdr:row>
      <xdr:rowOff>180975</xdr:rowOff>
    </xdr:from>
    <xdr:to>
      <xdr:col>2</xdr:col>
      <xdr:colOff>261213</xdr:colOff>
      <xdr:row>29</xdr:row>
      <xdr:rowOff>7619</xdr:rowOff>
    </xdr:to>
    <xdr:pic>
      <xdr:nvPicPr>
        <xdr:cNvPr id="29" name="Attēls 25" descr="https://likumi.lv/wwwraksti/2015/121/BILDES/N_279/IMAGE075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6" y="5057775"/>
          <a:ext cx="232637" cy="20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29</xdr:row>
      <xdr:rowOff>0</xdr:rowOff>
    </xdr:from>
    <xdr:to>
      <xdr:col>2</xdr:col>
      <xdr:colOff>242163</xdr:colOff>
      <xdr:row>30</xdr:row>
      <xdr:rowOff>17144</xdr:rowOff>
    </xdr:to>
    <xdr:pic>
      <xdr:nvPicPr>
        <xdr:cNvPr id="30" name="Attēls 26" descr="https://likumi.lv/wwwraksti/2015/121/BILDES/N_279/IMAGE076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6" y="5257800"/>
          <a:ext cx="232637" cy="20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29</xdr:row>
      <xdr:rowOff>180975</xdr:rowOff>
    </xdr:from>
    <xdr:to>
      <xdr:col>2</xdr:col>
      <xdr:colOff>242163</xdr:colOff>
      <xdr:row>31</xdr:row>
      <xdr:rowOff>7619</xdr:rowOff>
    </xdr:to>
    <xdr:pic>
      <xdr:nvPicPr>
        <xdr:cNvPr id="31" name="Attēls 27" descr="https://likumi.lv/wwwraksti/2015/121/BILDES/N_279/IMAGE077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6" y="5438775"/>
          <a:ext cx="232637" cy="200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24</xdr:row>
      <xdr:rowOff>0</xdr:rowOff>
    </xdr:from>
    <xdr:to>
      <xdr:col>2</xdr:col>
      <xdr:colOff>278709</xdr:colOff>
      <xdr:row>25</xdr:row>
      <xdr:rowOff>7619</xdr:rowOff>
    </xdr:to>
    <xdr:pic>
      <xdr:nvPicPr>
        <xdr:cNvPr id="32" name="Attēls 21" descr="https://likumi.lv/wwwraksti/2015/121/BILDES/N_279/IMAGE071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4305300"/>
          <a:ext cx="221559" cy="190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31</xdr:row>
      <xdr:rowOff>9525</xdr:rowOff>
    </xdr:from>
    <xdr:to>
      <xdr:col>2</xdr:col>
      <xdr:colOff>251688</xdr:colOff>
      <xdr:row>32</xdr:row>
      <xdr:rowOff>26670</xdr:rowOff>
    </xdr:to>
    <xdr:pic>
      <xdr:nvPicPr>
        <xdr:cNvPr id="33" name="Attēls 28" descr="https://likumi.lv/wwwraksti/2015/121/BILDES/N_279/IMAGE078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648325"/>
          <a:ext cx="232638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19051</xdr:colOff>
      <xdr:row>32</xdr:row>
      <xdr:rowOff>0</xdr:rowOff>
    </xdr:from>
    <xdr:to>
      <xdr:col>2</xdr:col>
      <xdr:colOff>229532</xdr:colOff>
      <xdr:row>33</xdr:row>
      <xdr:rowOff>5715</xdr:rowOff>
    </xdr:to>
    <xdr:pic>
      <xdr:nvPicPr>
        <xdr:cNvPr id="34" name="Attēls 29" descr="https://likumi.lv/wwwraksti/2015/121/BILDES/N_279/IMAGE079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1" y="5829300"/>
          <a:ext cx="210481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32</xdr:row>
      <xdr:rowOff>180975</xdr:rowOff>
    </xdr:from>
    <xdr:to>
      <xdr:col>2</xdr:col>
      <xdr:colOff>247650</xdr:colOff>
      <xdr:row>34</xdr:row>
      <xdr:rowOff>12337</xdr:rowOff>
    </xdr:to>
    <xdr:pic>
      <xdr:nvPicPr>
        <xdr:cNvPr id="35" name="Attēls 30" descr="https://likumi.lv/wwwraksti/2015/121/BILDES/N_279/IMAGE080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6" y="5895975"/>
          <a:ext cx="238124" cy="204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33</xdr:row>
      <xdr:rowOff>180975</xdr:rowOff>
    </xdr:from>
    <xdr:to>
      <xdr:col>2</xdr:col>
      <xdr:colOff>219075</xdr:colOff>
      <xdr:row>34</xdr:row>
      <xdr:rowOff>170648</xdr:rowOff>
    </xdr:to>
    <xdr:pic>
      <xdr:nvPicPr>
        <xdr:cNvPr id="36" name="Attēls 31" descr="https://likumi.lv/wwwraksti/2015/121/BILDES/N_279/IMAGE081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6" y="6086475"/>
          <a:ext cx="209549" cy="180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19051</xdr:colOff>
      <xdr:row>34</xdr:row>
      <xdr:rowOff>171450</xdr:rowOff>
    </xdr:from>
    <xdr:to>
      <xdr:col>2</xdr:col>
      <xdr:colOff>262767</xdr:colOff>
      <xdr:row>36</xdr:row>
      <xdr:rowOff>15240</xdr:rowOff>
    </xdr:to>
    <xdr:pic>
      <xdr:nvPicPr>
        <xdr:cNvPr id="37" name="Attēls 32" descr="https://likumi.lv/wwwraksti/2015/121/BILDES/N_279/IMAGE082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1" y="6267450"/>
          <a:ext cx="24371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19051</xdr:colOff>
      <xdr:row>35</xdr:row>
      <xdr:rowOff>180975</xdr:rowOff>
    </xdr:from>
    <xdr:to>
      <xdr:col>2</xdr:col>
      <xdr:colOff>262767</xdr:colOff>
      <xdr:row>37</xdr:row>
      <xdr:rowOff>17145</xdr:rowOff>
    </xdr:to>
    <xdr:pic>
      <xdr:nvPicPr>
        <xdr:cNvPr id="38" name="Attēls 33" descr="https://likumi.lv/wwwraksti/2015/121/BILDES/N_279/IMAGE083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1" y="6467475"/>
          <a:ext cx="24371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37</xdr:row>
      <xdr:rowOff>16391</xdr:rowOff>
    </xdr:from>
    <xdr:to>
      <xdr:col>2</xdr:col>
      <xdr:colOff>266700</xdr:colOff>
      <xdr:row>37</xdr:row>
      <xdr:rowOff>171449</xdr:rowOff>
    </xdr:to>
    <xdr:pic>
      <xdr:nvPicPr>
        <xdr:cNvPr id="39" name="Attēls 34" descr="https://likumi.lv/wwwraksti/2015/121/BILDES/N_279/IMAGE084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6683891"/>
          <a:ext cx="238125" cy="15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38</xdr:row>
      <xdr:rowOff>14730</xdr:rowOff>
    </xdr:from>
    <xdr:to>
      <xdr:col>2</xdr:col>
      <xdr:colOff>276225</xdr:colOff>
      <xdr:row>38</xdr:row>
      <xdr:rowOff>266699</xdr:rowOff>
    </xdr:to>
    <xdr:pic>
      <xdr:nvPicPr>
        <xdr:cNvPr id="40" name="Attēls 35" descr="https://likumi.lv/wwwraksti/2015/121/BILDES/N_279/IMAGE085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872730"/>
          <a:ext cx="238125" cy="251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57151</xdr:colOff>
      <xdr:row>39</xdr:row>
      <xdr:rowOff>28575</xdr:rowOff>
    </xdr:from>
    <xdr:to>
      <xdr:col>2</xdr:col>
      <xdr:colOff>170554</xdr:colOff>
      <xdr:row>40</xdr:row>
      <xdr:rowOff>3809</xdr:rowOff>
    </xdr:to>
    <xdr:pic>
      <xdr:nvPicPr>
        <xdr:cNvPr id="41" name="Attēls 36" descr="https://likumi.lv/wwwraksti/2015/121/BILDES/N_279/IMAGE086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1" y="7172325"/>
          <a:ext cx="113403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57151</xdr:colOff>
      <xdr:row>40</xdr:row>
      <xdr:rowOff>9525</xdr:rowOff>
    </xdr:from>
    <xdr:to>
      <xdr:col>2</xdr:col>
      <xdr:colOff>170554</xdr:colOff>
      <xdr:row>40</xdr:row>
      <xdr:rowOff>228599</xdr:rowOff>
    </xdr:to>
    <xdr:pic>
      <xdr:nvPicPr>
        <xdr:cNvPr id="42" name="Attēls 37" descr="https://likumi.lv/wwwraksti/2015/121/BILDES/N_279/IMAGE087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1" y="7400925"/>
          <a:ext cx="113403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57151</xdr:colOff>
      <xdr:row>41</xdr:row>
      <xdr:rowOff>9525</xdr:rowOff>
    </xdr:from>
    <xdr:to>
      <xdr:col>2</xdr:col>
      <xdr:colOff>170554</xdr:colOff>
      <xdr:row>42</xdr:row>
      <xdr:rowOff>9524</xdr:rowOff>
    </xdr:to>
    <xdr:pic>
      <xdr:nvPicPr>
        <xdr:cNvPr id="43" name="Attēls 38" descr="https://likumi.lv/wwwraksti/2015/121/BILDES/N_279/IMAGE088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1" y="7629525"/>
          <a:ext cx="113403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57151</xdr:colOff>
      <xdr:row>41</xdr:row>
      <xdr:rowOff>200025</xdr:rowOff>
    </xdr:from>
    <xdr:to>
      <xdr:col>2</xdr:col>
      <xdr:colOff>170554</xdr:colOff>
      <xdr:row>42</xdr:row>
      <xdr:rowOff>200024</xdr:rowOff>
    </xdr:to>
    <xdr:pic>
      <xdr:nvPicPr>
        <xdr:cNvPr id="44" name="Attēls 39" descr="https://likumi.lv/wwwraksti/2015/121/BILDES/N_279/IMAGE089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1" y="7820025"/>
          <a:ext cx="113403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47627</xdr:colOff>
      <xdr:row>42</xdr:row>
      <xdr:rowOff>190499</xdr:rowOff>
    </xdr:from>
    <xdr:to>
      <xdr:col>2</xdr:col>
      <xdr:colOff>151171</xdr:colOff>
      <xdr:row>43</xdr:row>
      <xdr:rowOff>171451</xdr:rowOff>
    </xdr:to>
    <xdr:pic>
      <xdr:nvPicPr>
        <xdr:cNvPr id="45" name="Attēls 40" descr="https://likumi.lv/wwwraksti/2015/121/BILDES/N_279/IMAGE090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7" y="8029574"/>
          <a:ext cx="103544" cy="209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28576</xdr:colOff>
      <xdr:row>43</xdr:row>
      <xdr:rowOff>183744</xdr:rowOff>
    </xdr:from>
    <xdr:to>
      <xdr:col>2</xdr:col>
      <xdr:colOff>150407</xdr:colOff>
      <xdr:row>45</xdr:row>
      <xdr:rowOff>28574</xdr:rowOff>
    </xdr:to>
    <xdr:pic>
      <xdr:nvPicPr>
        <xdr:cNvPr id="46" name="Attēls 41" descr="https://likumi.lv/wwwraksti/2015/121/BILDES/N_279/IMAGE091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6" y="8251419"/>
          <a:ext cx="121831" cy="235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45</xdr:row>
      <xdr:rowOff>28041</xdr:rowOff>
    </xdr:from>
    <xdr:to>
      <xdr:col>2</xdr:col>
      <xdr:colOff>209550</xdr:colOff>
      <xdr:row>45</xdr:row>
      <xdr:rowOff>200024</xdr:rowOff>
    </xdr:to>
    <xdr:pic>
      <xdr:nvPicPr>
        <xdr:cNvPr id="47" name="Attēls 42" descr="https://likumi.lv/wwwraksti/2015/121/BILDES/N_279/IMAGE092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6" y="8486241"/>
          <a:ext cx="200024" cy="171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45</xdr:row>
      <xdr:rowOff>209016</xdr:rowOff>
    </xdr:from>
    <xdr:to>
      <xdr:col>2</xdr:col>
      <xdr:colOff>209550</xdr:colOff>
      <xdr:row>46</xdr:row>
      <xdr:rowOff>171449</xdr:rowOff>
    </xdr:to>
    <xdr:pic>
      <xdr:nvPicPr>
        <xdr:cNvPr id="48" name="Attēls 43" descr="https://likumi.lv/wwwraksti/2015/121/BILDES/N_279/IMAGE093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6" y="8667216"/>
          <a:ext cx="200024" cy="171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200025</xdr:colOff>
      <xdr:row>5</xdr:row>
      <xdr:rowOff>8277</xdr:rowOff>
    </xdr:to>
    <xdr:pic>
      <xdr:nvPicPr>
        <xdr:cNvPr id="2" name="Picture 10" descr="https://likumi.lv/wwwraksti/2015/121/BILDES/N_279/IMAGE094.JPG">
          <a:extLst>
            <a:ext uri="{FF2B5EF4-FFF2-40B4-BE49-F238E27FC236}">
              <a16:creationId xmlns:a16="http://schemas.microsoft.com/office/drawing/2014/main" id="{BE4BC808-F513-4D8C-94AE-B5A150F0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0"/>
          <a:ext cx="200025" cy="208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5</xdr:row>
      <xdr:rowOff>0</xdr:rowOff>
    </xdr:from>
    <xdr:to>
      <xdr:col>2</xdr:col>
      <xdr:colOff>209550</xdr:colOff>
      <xdr:row>6</xdr:row>
      <xdr:rowOff>8277</xdr:rowOff>
    </xdr:to>
    <xdr:pic>
      <xdr:nvPicPr>
        <xdr:cNvPr id="3" name="Picture 11" descr="https://likumi.lv/wwwraksti/2015/121/BILDES/N_279/IMAGE095.JPG">
          <a:extLst>
            <a:ext uri="{FF2B5EF4-FFF2-40B4-BE49-F238E27FC236}">
              <a16:creationId xmlns:a16="http://schemas.microsoft.com/office/drawing/2014/main" id="{FB8705B7-35A6-488D-BBAA-AD16F960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581025"/>
          <a:ext cx="200025" cy="208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6</xdr:row>
      <xdr:rowOff>28575</xdr:rowOff>
    </xdr:from>
    <xdr:to>
      <xdr:col>2</xdr:col>
      <xdr:colOff>194376</xdr:colOff>
      <xdr:row>6</xdr:row>
      <xdr:rowOff>192734</xdr:rowOff>
    </xdr:to>
    <xdr:pic>
      <xdr:nvPicPr>
        <xdr:cNvPr id="4" name="Picture 12" descr="https://likumi.lv/wwwraksti/2015/121/BILDES/N_279/IMAGE096.JPG">
          <a:extLst>
            <a:ext uri="{FF2B5EF4-FFF2-40B4-BE49-F238E27FC236}">
              <a16:creationId xmlns:a16="http://schemas.microsoft.com/office/drawing/2014/main" id="{D1058BB0-8FCE-427A-81B2-47D9502A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809625"/>
          <a:ext cx="184851" cy="16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7</xdr:row>
      <xdr:rowOff>19050</xdr:rowOff>
    </xdr:from>
    <xdr:to>
      <xdr:col>2</xdr:col>
      <xdr:colOff>194376</xdr:colOff>
      <xdr:row>7</xdr:row>
      <xdr:rowOff>183209</xdr:rowOff>
    </xdr:to>
    <xdr:pic>
      <xdr:nvPicPr>
        <xdr:cNvPr id="5" name="Picture 13" descr="https://likumi.lv/wwwraksti/2015/121/BILDES/N_279/IMAGE097.JPG">
          <a:extLst>
            <a:ext uri="{FF2B5EF4-FFF2-40B4-BE49-F238E27FC236}">
              <a16:creationId xmlns:a16="http://schemas.microsoft.com/office/drawing/2014/main" id="{BB1E7E68-BFC6-44CA-9CE3-217F313C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000125"/>
          <a:ext cx="184851" cy="16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8</xdr:row>
      <xdr:rowOff>19050</xdr:rowOff>
    </xdr:from>
    <xdr:to>
      <xdr:col>2</xdr:col>
      <xdr:colOff>194376</xdr:colOff>
      <xdr:row>8</xdr:row>
      <xdr:rowOff>183209</xdr:rowOff>
    </xdr:to>
    <xdr:pic>
      <xdr:nvPicPr>
        <xdr:cNvPr id="6" name="Picture 14" descr="https://likumi.lv/wwwraksti/2015/121/BILDES/N_279/IMAGE098.JPG">
          <a:extLst>
            <a:ext uri="{FF2B5EF4-FFF2-40B4-BE49-F238E27FC236}">
              <a16:creationId xmlns:a16="http://schemas.microsoft.com/office/drawing/2014/main" id="{C3243A9D-3378-4C0B-A762-E63FE7EA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200150"/>
          <a:ext cx="184851" cy="16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9</xdr:row>
      <xdr:rowOff>19050</xdr:rowOff>
    </xdr:from>
    <xdr:to>
      <xdr:col>2</xdr:col>
      <xdr:colOff>194376</xdr:colOff>
      <xdr:row>9</xdr:row>
      <xdr:rowOff>183209</xdr:rowOff>
    </xdr:to>
    <xdr:pic>
      <xdr:nvPicPr>
        <xdr:cNvPr id="7" name="Picture 15" descr="https://likumi.lv/wwwraksti/2015/121/BILDES/N_279/IMAGE099.JPG">
          <a:extLst>
            <a:ext uri="{FF2B5EF4-FFF2-40B4-BE49-F238E27FC236}">
              <a16:creationId xmlns:a16="http://schemas.microsoft.com/office/drawing/2014/main" id="{62189926-4D2C-4E1D-AFDC-36FFAF94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400175"/>
          <a:ext cx="184851" cy="16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11</xdr:row>
      <xdr:rowOff>19050</xdr:rowOff>
    </xdr:from>
    <xdr:to>
      <xdr:col>2</xdr:col>
      <xdr:colOff>184325</xdr:colOff>
      <xdr:row>11</xdr:row>
      <xdr:rowOff>170793</xdr:rowOff>
    </xdr:to>
    <xdr:pic>
      <xdr:nvPicPr>
        <xdr:cNvPr id="8" name="Picture 16" descr="https://likumi.lv/wwwraksti/2015/121/BILDES/N_279/IMAGE100.JPG">
          <a:extLst>
            <a:ext uri="{FF2B5EF4-FFF2-40B4-BE49-F238E27FC236}">
              <a16:creationId xmlns:a16="http://schemas.microsoft.com/office/drawing/2014/main" id="{A965A5FB-CEC6-4B97-B541-71109054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600200"/>
          <a:ext cx="146225" cy="151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13</xdr:row>
      <xdr:rowOff>19050</xdr:rowOff>
    </xdr:from>
    <xdr:to>
      <xdr:col>2</xdr:col>
      <xdr:colOff>188464</xdr:colOff>
      <xdr:row>13</xdr:row>
      <xdr:rowOff>174932</xdr:rowOff>
    </xdr:to>
    <xdr:pic>
      <xdr:nvPicPr>
        <xdr:cNvPr id="9" name="Picture 17" descr="https://likumi.lv/wwwraksti/2015/121/BILDES/N_279/IMAGE101.JPG">
          <a:extLst>
            <a:ext uri="{FF2B5EF4-FFF2-40B4-BE49-F238E27FC236}">
              <a16:creationId xmlns:a16="http://schemas.microsoft.com/office/drawing/2014/main" id="{91C36F32-0FF3-4C75-829C-F44EA338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800225"/>
          <a:ext cx="150364" cy="155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14</xdr:row>
      <xdr:rowOff>38100</xdr:rowOff>
    </xdr:from>
    <xdr:to>
      <xdr:col>2</xdr:col>
      <xdr:colOff>241475</xdr:colOff>
      <xdr:row>14</xdr:row>
      <xdr:rowOff>189843</xdr:rowOff>
    </xdr:to>
    <xdr:pic>
      <xdr:nvPicPr>
        <xdr:cNvPr id="10" name="Picture 18" descr="https://likumi.lv/wwwraksti/2015/121/BILDES/N_279/IMAGE102.JPG">
          <a:extLst>
            <a:ext uri="{FF2B5EF4-FFF2-40B4-BE49-F238E27FC236}">
              <a16:creationId xmlns:a16="http://schemas.microsoft.com/office/drawing/2014/main" id="{221AFE08-1F96-4B71-A17A-7B680502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8030" y="2720340"/>
          <a:ext cx="146225" cy="151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146685</xdr:colOff>
      <xdr:row>10</xdr:row>
      <xdr:rowOff>125730</xdr:rowOff>
    </xdr:from>
    <xdr:ext cx="184851" cy="164159"/>
    <xdr:pic>
      <xdr:nvPicPr>
        <xdr:cNvPr id="12" name="Picture 15" descr="https://likumi.lv/wwwraksti/2015/121/BILDES/N_279/IMAGE099.JPG">
          <a:extLst>
            <a:ext uri="{FF2B5EF4-FFF2-40B4-BE49-F238E27FC236}">
              <a16:creationId xmlns:a16="http://schemas.microsoft.com/office/drawing/2014/main" id="{FB1A758D-53F2-4A50-B78A-AB4A206C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9465" y="3509010"/>
          <a:ext cx="184851" cy="164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182880</xdr:colOff>
      <xdr:row>12</xdr:row>
      <xdr:rowOff>34290</xdr:rowOff>
    </xdr:from>
    <xdr:ext cx="146225" cy="151743"/>
    <xdr:pic>
      <xdr:nvPicPr>
        <xdr:cNvPr id="14" name="Picture 16" descr="https://likumi.lv/wwwraksti/2015/121/BILDES/N_279/IMAGE100.JPG">
          <a:extLst>
            <a:ext uri="{FF2B5EF4-FFF2-40B4-BE49-F238E27FC236}">
              <a16:creationId xmlns:a16="http://schemas.microsoft.com/office/drawing/2014/main" id="{8D225DDB-A1EE-48DC-9CB9-5946ECFF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660" y="3996690"/>
          <a:ext cx="146225" cy="151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200025</xdr:colOff>
      <xdr:row>6</xdr:row>
      <xdr:rowOff>24838</xdr:rowOff>
    </xdr:to>
    <xdr:pic>
      <xdr:nvPicPr>
        <xdr:cNvPr id="2" name="Picture 31" descr="https://likumi.lv/wwwraksti/2015/121/BILDES/N_279/IMAGE103.JPG">
          <a:extLst>
            <a:ext uri="{FF2B5EF4-FFF2-40B4-BE49-F238E27FC236}">
              <a16:creationId xmlns:a16="http://schemas.microsoft.com/office/drawing/2014/main" id="{1541375E-E455-4344-AD5D-65B9FC42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381000"/>
          <a:ext cx="200025" cy="207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11351</xdr:colOff>
      <xdr:row>6</xdr:row>
      <xdr:rowOff>56182</xdr:rowOff>
    </xdr:from>
    <xdr:to>
      <xdr:col>2</xdr:col>
      <xdr:colOff>220980</xdr:colOff>
      <xdr:row>7</xdr:row>
      <xdr:rowOff>24837</xdr:rowOff>
    </xdr:to>
    <xdr:pic>
      <xdr:nvPicPr>
        <xdr:cNvPr id="3" name="Picture 32" descr="https://likumi.lv/wwwraksti/2015/121/BILDES/N_279/IMAGE104.JPG">
          <a:extLst>
            <a:ext uri="{FF2B5EF4-FFF2-40B4-BE49-F238E27FC236}">
              <a16:creationId xmlns:a16="http://schemas.microsoft.com/office/drawing/2014/main" id="{65F3747E-512F-4B37-96D3-B94C9FF2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0891" y="604822"/>
          <a:ext cx="209629" cy="1439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209550</xdr:colOff>
      <xdr:row>8</xdr:row>
      <xdr:rowOff>34363</xdr:rowOff>
    </xdr:to>
    <xdr:pic>
      <xdr:nvPicPr>
        <xdr:cNvPr id="4" name="Picture 33" descr="https://likumi.lv/wwwraksti/2015/121/BILDES/N_279/IMAGE105.JPG">
          <a:extLst>
            <a:ext uri="{FF2B5EF4-FFF2-40B4-BE49-F238E27FC236}">
              <a16:creationId xmlns:a16="http://schemas.microsoft.com/office/drawing/2014/main" id="{5B0A6966-03A3-47E8-AF91-8131C5F2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771525"/>
          <a:ext cx="200025" cy="207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19051</xdr:colOff>
      <xdr:row>8</xdr:row>
      <xdr:rowOff>9525</xdr:rowOff>
    </xdr:from>
    <xdr:to>
      <xdr:col>2</xdr:col>
      <xdr:colOff>184151</xdr:colOff>
      <xdr:row>9</xdr:row>
      <xdr:rowOff>5715</xdr:rowOff>
    </xdr:to>
    <xdr:pic>
      <xdr:nvPicPr>
        <xdr:cNvPr id="5" name="Picture 34" descr="https://likumi.lv/wwwraksti/2015/121/BILDES/N_279/IMAGE106.JPG">
          <a:extLst>
            <a:ext uri="{FF2B5EF4-FFF2-40B4-BE49-F238E27FC236}">
              <a16:creationId xmlns:a16="http://schemas.microsoft.com/office/drawing/2014/main" id="{90A381DD-A0B4-4FAB-BD86-478A142C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1" y="9620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9</xdr:row>
      <xdr:rowOff>19050</xdr:rowOff>
    </xdr:from>
    <xdr:to>
      <xdr:col>2</xdr:col>
      <xdr:colOff>174626</xdr:colOff>
      <xdr:row>10</xdr:row>
      <xdr:rowOff>7620</xdr:rowOff>
    </xdr:to>
    <xdr:pic>
      <xdr:nvPicPr>
        <xdr:cNvPr id="6" name="Picture 35" descr="https://likumi.lv/wwwraksti/2015/121/BILDES/N_279/IMAGE107.JPG">
          <a:extLst>
            <a:ext uri="{FF2B5EF4-FFF2-40B4-BE49-F238E27FC236}">
              <a16:creationId xmlns:a16="http://schemas.microsoft.com/office/drawing/2014/main" id="{D7B1B2FD-A3F3-41CE-82D2-00CBA0C7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6" y="116205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174272</xdr:colOff>
      <xdr:row>11</xdr:row>
      <xdr:rowOff>5715</xdr:rowOff>
    </xdr:to>
    <xdr:pic>
      <xdr:nvPicPr>
        <xdr:cNvPr id="7" name="Picture 36" descr="https://likumi.lv/wwwraksti/2015/121/BILDES/N_279/IMAGE108.JPG">
          <a:extLst>
            <a:ext uri="{FF2B5EF4-FFF2-40B4-BE49-F238E27FC236}">
              <a16:creationId xmlns:a16="http://schemas.microsoft.com/office/drawing/2014/main" id="{C5EFC05B-EC46-4B20-A07B-86DAFF3E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333500"/>
          <a:ext cx="174272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10</xdr:row>
      <xdr:rowOff>180975</xdr:rowOff>
    </xdr:from>
    <xdr:to>
      <xdr:col>2</xdr:col>
      <xdr:colOff>183797</xdr:colOff>
      <xdr:row>11</xdr:row>
      <xdr:rowOff>171450</xdr:rowOff>
    </xdr:to>
    <xdr:pic>
      <xdr:nvPicPr>
        <xdr:cNvPr id="8" name="Picture 37" descr="https://likumi.lv/wwwraksti/2015/121/BILDES/N_279/IMAGE109.JPG">
          <a:extLst>
            <a:ext uri="{FF2B5EF4-FFF2-40B4-BE49-F238E27FC236}">
              <a16:creationId xmlns:a16="http://schemas.microsoft.com/office/drawing/2014/main" id="{5B4824E4-32B6-4B86-802B-6566D092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514475"/>
          <a:ext cx="174272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9525</xdr:rowOff>
    </xdr:from>
    <xdr:to>
      <xdr:col>2</xdr:col>
      <xdr:colOff>174272</xdr:colOff>
      <xdr:row>13</xdr:row>
      <xdr:rowOff>7620</xdr:rowOff>
    </xdr:to>
    <xdr:pic>
      <xdr:nvPicPr>
        <xdr:cNvPr id="9" name="Picture 38" descr="https://likumi.lv/wwwraksti/2015/121/BILDES/N_279/IMAGE110.JPG">
          <a:extLst>
            <a:ext uri="{FF2B5EF4-FFF2-40B4-BE49-F238E27FC236}">
              <a16:creationId xmlns:a16="http://schemas.microsoft.com/office/drawing/2014/main" id="{3833E765-55A4-4C01-90E2-4C1AA988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724025"/>
          <a:ext cx="174272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13</xdr:row>
      <xdr:rowOff>9525</xdr:rowOff>
    </xdr:from>
    <xdr:to>
      <xdr:col>2</xdr:col>
      <xdr:colOff>193322</xdr:colOff>
      <xdr:row>14</xdr:row>
      <xdr:rowOff>7620</xdr:rowOff>
    </xdr:to>
    <xdr:pic>
      <xdr:nvPicPr>
        <xdr:cNvPr id="10" name="Picture 39" descr="https://likumi.lv/wwwraksti/2015/121/BILDES/N_279/IMAGE111.JPG">
          <a:extLst>
            <a:ext uri="{FF2B5EF4-FFF2-40B4-BE49-F238E27FC236}">
              <a16:creationId xmlns:a16="http://schemas.microsoft.com/office/drawing/2014/main" id="{838E1507-B965-439A-BCD5-525AB77F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914525"/>
          <a:ext cx="174272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14</xdr:row>
      <xdr:rowOff>0</xdr:rowOff>
    </xdr:from>
    <xdr:to>
      <xdr:col>2</xdr:col>
      <xdr:colOff>202847</xdr:colOff>
      <xdr:row>15</xdr:row>
      <xdr:rowOff>5715</xdr:rowOff>
    </xdr:to>
    <xdr:pic>
      <xdr:nvPicPr>
        <xdr:cNvPr id="11" name="Picture 40" descr="https://likumi.lv/wwwraksti/2015/121/BILDES/N_279/IMAGE112.JPG">
          <a:extLst>
            <a:ext uri="{FF2B5EF4-FFF2-40B4-BE49-F238E27FC236}">
              <a16:creationId xmlns:a16="http://schemas.microsoft.com/office/drawing/2014/main" id="{739262A1-88EB-40A0-B1CD-FF308FBF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2095500"/>
          <a:ext cx="174272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183444</xdr:colOff>
      <xdr:row>16</xdr:row>
      <xdr:rowOff>7620</xdr:rowOff>
    </xdr:to>
    <xdr:pic>
      <xdr:nvPicPr>
        <xdr:cNvPr id="12" name="Picture 41" descr="https://likumi.lv/wwwraksti/2015/121/BILDES/N_279/IMAGE113.JPG">
          <a:extLst>
            <a:ext uri="{FF2B5EF4-FFF2-40B4-BE49-F238E27FC236}">
              <a16:creationId xmlns:a16="http://schemas.microsoft.com/office/drawing/2014/main" id="{CE1B1F7A-4CF1-417D-8F69-6AAF57CE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2286000"/>
          <a:ext cx="183444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2</xdr:col>
      <xdr:colOff>192969</xdr:colOff>
      <xdr:row>17</xdr:row>
      <xdr:rowOff>17145</xdr:rowOff>
    </xdr:to>
    <xdr:pic>
      <xdr:nvPicPr>
        <xdr:cNvPr id="13" name="Picture 42" descr="https://likumi.lv/wwwraksti/2015/121/BILDES/N_279/IMAGE114.JPG">
          <a:extLst>
            <a:ext uri="{FF2B5EF4-FFF2-40B4-BE49-F238E27FC236}">
              <a16:creationId xmlns:a16="http://schemas.microsoft.com/office/drawing/2014/main" id="{54B60392-DD36-40D4-86C3-A6D029CF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2486025"/>
          <a:ext cx="183444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192969</xdr:colOff>
      <xdr:row>18</xdr:row>
      <xdr:rowOff>7620</xdr:rowOff>
    </xdr:to>
    <xdr:pic>
      <xdr:nvPicPr>
        <xdr:cNvPr id="14" name="Picture 43" descr="https://likumi.lv/wwwraksti/2015/121/BILDES/N_279/IMAGE115.JPG">
          <a:extLst>
            <a:ext uri="{FF2B5EF4-FFF2-40B4-BE49-F238E27FC236}">
              <a16:creationId xmlns:a16="http://schemas.microsoft.com/office/drawing/2014/main" id="{90982318-D71C-4378-8138-A59BD60D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2667000"/>
          <a:ext cx="183444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18</xdr:row>
      <xdr:rowOff>0</xdr:rowOff>
    </xdr:from>
    <xdr:to>
      <xdr:col>2</xdr:col>
      <xdr:colOff>192969</xdr:colOff>
      <xdr:row>19</xdr:row>
      <xdr:rowOff>7620</xdr:rowOff>
    </xdr:to>
    <xdr:pic>
      <xdr:nvPicPr>
        <xdr:cNvPr id="15" name="Picture 44" descr="https://likumi.lv/wwwraksti/2015/121/BILDES/N_279/IMAGE116.JPG">
          <a:extLst>
            <a:ext uri="{FF2B5EF4-FFF2-40B4-BE49-F238E27FC236}">
              <a16:creationId xmlns:a16="http://schemas.microsoft.com/office/drawing/2014/main" id="{26820387-A426-40F5-BBCC-7D1F6366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2857500"/>
          <a:ext cx="183444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19</xdr:row>
      <xdr:rowOff>0</xdr:rowOff>
    </xdr:from>
    <xdr:to>
      <xdr:col>2</xdr:col>
      <xdr:colOff>192969</xdr:colOff>
      <xdr:row>20</xdr:row>
      <xdr:rowOff>7620</xdr:rowOff>
    </xdr:to>
    <xdr:pic>
      <xdr:nvPicPr>
        <xdr:cNvPr id="16" name="Picture 45" descr="https://likumi.lv/wwwraksti/2015/121/BILDES/N_279/IMAGE117.JPG">
          <a:extLst>
            <a:ext uri="{FF2B5EF4-FFF2-40B4-BE49-F238E27FC236}">
              <a16:creationId xmlns:a16="http://schemas.microsoft.com/office/drawing/2014/main" id="{131F2C32-9469-4EF9-82B6-6E9417E0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3048000"/>
          <a:ext cx="183444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165100</xdr:colOff>
      <xdr:row>20</xdr:row>
      <xdr:rowOff>171450</xdr:rowOff>
    </xdr:to>
    <xdr:pic>
      <xdr:nvPicPr>
        <xdr:cNvPr id="17" name="Picture 46" descr="https://likumi.lv/wwwraksti/2015/121/BILDES/N_279/IMAGE118.JPG">
          <a:extLst>
            <a:ext uri="{FF2B5EF4-FFF2-40B4-BE49-F238E27FC236}">
              <a16:creationId xmlns:a16="http://schemas.microsoft.com/office/drawing/2014/main" id="{4C8F04B0-986A-4156-AB69-B6A5AC0D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323850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21</xdr:row>
      <xdr:rowOff>9525</xdr:rowOff>
    </xdr:from>
    <xdr:to>
      <xdr:col>2</xdr:col>
      <xdr:colOff>203200</xdr:colOff>
      <xdr:row>22</xdr:row>
      <xdr:rowOff>5715</xdr:rowOff>
    </xdr:to>
    <xdr:pic>
      <xdr:nvPicPr>
        <xdr:cNvPr id="18" name="Picture 47" descr="https://likumi.lv/wwwraksti/2015/121/BILDES/N_279/IMAGE119.JPG">
          <a:extLst>
            <a:ext uri="{FF2B5EF4-FFF2-40B4-BE49-F238E27FC236}">
              <a16:creationId xmlns:a16="http://schemas.microsoft.com/office/drawing/2014/main" id="{CD6518C0-C600-47A3-8195-C01973CC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4385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22</xdr:row>
      <xdr:rowOff>9525</xdr:rowOff>
    </xdr:from>
    <xdr:to>
      <xdr:col>2</xdr:col>
      <xdr:colOff>184150</xdr:colOff>
      <xdr:row>23</xdr:row>
      <xdr:rowOff>5715</xdr:rowOff>
    </xdr:to>
    <xdr:pic>
      <xdr:nvPicPr>
        <xdr:cNvPr id="19" name="Picture 48" descr="https://likumi.lv/wwwraksti/2015/121/BILDES/N_279/IMAGE120.JPG">
          <a:extLst>
            <a:ext uri="{FF2B5EF4-FFF2-40B4-BE49-F238E27FC236}">
              <a16:creationId xmlns:a16="http://schemas.microsoft.com/office/drawing/2014/main" id="{F8C41711-6CC8-473A-8BCE-B899DC92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36290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16</xdr:row>
      <xdr:rowOff>19050</xdr:rowOff>
    </xdr:from>
    <xdr:to>
      <xdr:col>2</xdr:col>
      <xdr:colOff>174625</xdr:colOff>
      <xdr:row>17</xdr:row>
      <xdr:rowOff>7620</xdr:rowOff>
    </xdr:to>
    <xdr:pic>
      <xdr:nvPicPr>
        <xdr:cNvPr id="20" name="Picture 49" descr="https://likumi.lv/wwwraksti/2015/121/BILDES/N_279/IMAGE121.JPG">
          <a:extLst>
            <a:ext uri="{FF2B5EF4-FFF2-40B4-BE49-F238E27FC236}">
              <a16:creationId xmlns:a16="http://schemas.microsoft.com/office/drawing/2014/main" id="{9BB3B57C-F8BE-4D26-94FD-0054FD2D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249555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24</xdr:row>
      <xdr:rowOff>9525</xdr:rowOff>
    </xdr:from>
    <xdr:to>
      <xdr:col>2</xdr:col>
      <xdr:colOff>174625</xdr:colOff>
      <xdr:row>25</xdr:row>
      <xdr:rowOff>5715</xdr:rowOff>
    </xdr:to>
    <xdr:pic>
      <xdr:nvPicPr>
        <xdr:cNvPr id="21" name="Picture 50" descr="https://likumi.lv/wwwraksti/2015/121/BILDES/N_279/IMAGE122.JPG">
          <a:extLst>
            <a:ext uri="{FF2B5EF4-FFF2-40B4-BE49-F238E27FC236}">
              <a16:creationId xmlns:a16="http://schemas.microsoft.com/office/drawing/2014/main" id="{2FF55E29-AA40-447C-A755-E20D2BA3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40100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9525</xdr:rowOff>
    </xdr:from>
    <xdr:to>
      <xdr:col>2</xdr:col>
      <xdr:colOff>165100</xdr:colOff>
      <xdr:row>26</xdr:row>
      <xdr:rowOff>5715</xdr:rowOff>
    </xdr:to>
    <xdr:pic>
      <xdr:nvPicPr>
        <xdr:cNvPr id="22" name="Picture 51" descr="https://likumi.lv/wwwraksti/2015/121/BILDES/N_279/IMAGE123.JPG">
          <a:extLst>
            <a:ext uri="{FF2B5EF4-FFF2-40B4-BE49-F238E27FC236}">
              <a16:creationId xmlns:a16="http://schemas.microsoft.com/office/drawing/2014/main" id="{4E7C5E46-3D8F-49FC-87B4-FEC8C2A3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2005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26</xdr:row>
      <xdr:rowOff>9525</xdr:rowOff>
    </xdr:from>
    <xdr:to>
      <xdr:col>2</xdr:col>
      <xdr:colOff>184150</xdr:colOff>
      <xdr:row>27</xdr:row>
      <xdr:rowOff>5715</xdr:rowOff>
    </xdr:to>
    <xdr:pic>
      <xdr:nvPicPr>
        <xdr:cNvPr id="23" name="Picture 52" descr="https://likumi.lv/wwwraksti/2015/121/BILDES/N_279/IMAGE124.JPG">
          <a:extLst>
            <a:ext uri="{FF2B5EF4-FFF2-40B4-BE49-F238E27FC236}">
              <a16:creationId xmlns:a16="http://schemas.microsoft.com/office/drawing/2014/main" id="{6763848A-C506-4C42-BD88-335C52605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43910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165100</xdr:colOff>
      <xdr:row>27</xdr:row>
      <xdr:rowOff>171450</xdr:rowOff>
    </xdr:to>
    <xdr:pic>
      <xdr:nvPicPr>
        <xdr:cNvPr id="32" name="Picture 53" descr="https://likumi.lv/wwwraksti/2015/121/BILDES/N_279/IMAGE125.JPG">
          <a:extLst>
            <a:ext uri="{FF2B5EF4-FFF2-40B4-BE49-F238E27FC236}">
              <a16:creationId xmlns:a16="http://schemas.microsoft.com/office/drawing/2014/main" id="{FA60B248-6104-459F-8395-51ACFA44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57200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28</xdr:row>
      <xdr:rowOff>19050</xdr:rowOff>
    </xdr:from>
    <xdr:to>
      <xdr:col>2</xdr:col>
      <xdr:colOff>174625</xdr:colOff>
      <xdr:row>29</xdr:row>
      <xdr:rowOff>7620</xdr:rowOff>
    </xdr:to>
    <xdr:pic>
      <xdr:nvPicPr>
        <xdr:cNvPr id="33" name="Picture 54" descr="https://likumi.lv/wwwraksti/2015/121/BILDES/N_279/IMAGE126.JPG">
          <a:extLst>
            <a:ext uri="{FF2B5EF4-FFF2-40B4-BE49-F238E27FC236}">
              <a16:creationId xmlns:a16="http://schemas.microsoft.com/office/drawing/2014/main" id="{3CA6BC22-BDFB-4B01-B10B-64C5D257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478155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171450</xdr:colOff>
      <xdr:row>24</xdr:row>
      <xdr:rowOff>2784</xdr:rowOff>
    </xdr:to>
    <xdr:pic>
      <xdr:nvPicPr>
        <xdr:cNvPr id="36" name="Picture 49" descr="https://likumi.lv/wwwraksti/2015/121/BILDES/N_279/IMAGE121.JPG">
          <a:extLst>
            <a:ext uri="{FF2B5EF4-FFF2-40B4-BE49-F238E27FC236}">
              <a16:creationId xmlns:a16="http://schemas.microsoft.com/office/drawing/2014/main" id="{56304B0C-34F0-438F-BE7F-2B99562F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3810000"/>
          <a:ext cx="171450" cy="178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165100</xdr:colOff>
      <xdr:row>29</xdr:row>
      <xdr:rowOff>171450</xdr:rowOff>
    </xdr:to>
    <xdr:pic>
      <xdr:nvPicPr>
        <xdr:cNvPr id="37" name="Picture 55" descr="https://likumi.lv/wwwraksti/2015/121/BILDES/N_279/IMAGE127.JPG">
          <a:extLst>
            <a:ext uri="{FF2B5EF4-FFF2-40B4-BE49-F238E27FC236}">
              <a16:creationId xmlns:a16="http://schemas.microsoft.com/office/drawing/2014/main" id="{7FC3EDCE-0E50-461A-9399-456628D9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495300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165100</xdr:colOff>
      <xdr:row>30</xdr:row>
      <xdr:rowOff>171450</xdr:rowOff>
    </xdr:to>
    <xdr:pic>
      <xdr:nvPicPr>
        <xdr:cNvPr id="38" name="Picture 56" descr="https://likumi.lv/wwwraksti/2015/121/BILDES/N_279/IMAGE128.JPG">
          <a:extLst>
            <a:ext uri="{FF2B5EF4-FFF2-40B4-BE49-F238E27FC236}">
              <a16:creationId xmlns:a16="http://schemas.microsoft.com/office/drawing/2014/main" id="{84EF29F6-7EFE-42B5-970F-0087619E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14350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165100</xdr:colOff>
      <xdr:row>31</xdr:row>
      <xdr:rowOff>171450</xdr:rowOff>
    </xdr:to>
    <xdr:pic>
      <xdr:nvPicPr>
        <xdr:cNvPr id="39" name="Picture 57" descr="https://likumi.lv/wwwraksti/2015/121/BILDES/N_279/IMAGE129.JPG">
          <a:extLst>
            <a:ext uri="{FF2B5EF4-FFF2-40B4-BE49-F238E27FC236}">
              <a16:creationId xmlns:a16="http://schemas.microsoft.com/office/drawing/2014/main" id="{D756A485-6224-4DA6-AAB0-AE6AC611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533400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32</xdr:row>
      <xdr:rowOff>9525</xdr:rowOff>
    </xdr:from>
    <xdr:to>
      <xdr:col>2</xdr:col>
      <xdr:colOff>174625</xdr:colOff>
      <xdr:row>33</xdr:row>
      <xdr:rowOff>5715</xdr:rowOff>
    </xdr:to>
    <xdr:pic>
      <xdr:nvPicPr>
        <xdr:cNvPr id="40" name="Picture 58" descr="https://likumi.lv/wwwraksti/2015/121/BILDES/N_279/IMAGE130.JPG">
          <a:extLst>
            <a:ext uri="{FF2B5EF4-FFF2-40B4-BE49-F238E27FC236}">
              <a16:creationId xmlns:a16="http://schemas.microsoft.com/office/drawing/2014/main" id="{FDA86D33-24DA-40FE-81EC-D75532C0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55340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33</xdr:row>
      <xdr:rowOff>9525</xdr:rowOff>
    </xdr:from>
    <xdr:to>
      <xdr:col>2</xdr:col>
      <xdr:colOff>184150</xdr:colOff>
      <xdr:row>34</xdr:row>
      <xdr:rowOff>5715</xdr:rowOff>
    </xdr:to>
    <xdr:pic>
      <xdr:nvPicPr>
        <xdr:cNvPr id="41" name="Picture 59" descr="https://likumi.lv/wwwraksti/2015/121/BILDES/N_279/IMAGE131.JPG">
          <a:extLst>
            <a:ext uri="{FF2B5EF4-FFF2-40B4-BE49-F238E27FC236}">
              <a16:creationId xmlns:a16="http://schemas.microsoft.com/office/drawing/2014/main" id="{64981216-7E61-4B1B-A9C3-079FA6DC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57245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34</xdr:row>
      <xdr:rowOff>19050</xdr:rowOff>
    </xdr:from>
    <xdr:to>
      <xdr:col>2</xdr:col>
      <xdr:colOff>174625</xdr:colOff>
      <xdr:row>35</xdr:row>
      <xdr:rowOff>7620</xdr:rowOff>
    </xdr:to>
    <xdr:pic>
      <xdr:nvPicPr>
        <xdr:cNvPr id="42" name="Picture 60" descr="https://likumi.lv/wwwraksti/2015/121/BILDES/N_279/IMAGE132.JPG">
          <a:extLst>
            <a:ext uri="{FF2B5EF4-FFF2-40B4-BE49-F238E27FC236}">
              <a16:creationId xmlns:a16="http://schemas.microsoft.com/office/drawing/2014/main" id="{331841CD-8FE9-456F-9367-7A20D9C1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592455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250157</xdr:colOff>
      <xdr:row>35</xdr:row>
      <xdr:rowOff>15240</xdr:rowOff>
    </xdr:from>
    <xdr:to>
      <xdr:col>2</xdr:col>
      <xdr:colOff>428271</xdr:colOff>
      <xdr:row>36</xdr:row>
      <xdr:rowOff>18694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877277" y="8275320"/>
          <a:ext cx="178114" cy="178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165100</xdr:colOff>
      <xdr:row>5</xdr:row>
      <xdr:rowOff>171450</xdr:rowOff>
    </xdr:to>
    <xdr:pic>
      <xdr:nvPicPr>
        <xdr:cNvPr id="2" name="Picture 25" descr="https://likumi.lv/wwwraksti/2015/121/BILDES/N_279/IMAGE137.JPG">
          <a:extLst>
            <a:ext uri="{FF2B5EF4-FFF2-40B4-BE49-F238E27FC236}">
              <a16:creationId xmlns:a16="http://schemas.microsoft.com/office/drawing/2014/main" id="{79CA4038-D5B7-4BAE-B195-76E74B59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9525</xdr:rowOff>
    </xdr:from>
    <xdr:to>
      <xdr:col>2</xdr:col>
      <xdr:colOff>165100</xdr:colOff>
      <xdr:row>7</xdr:row>
      <xdr:rowOff>5715</xdr:rowOff>
    </xdr:to>
    <xdr:pic>
      <xdr:nvPicPr>
        <xdr:cNvPr id="3" name="Picture 26" descr="https://likumi.lv/wwwraksti/2015/121/BILDES/N_279/IMAGE138.JPG">
          <a:extLst>
            <a:ext uri="{FF2B5EF4-FFF2-40B4-BE49-F238E27FC236}">
              <a16:creationId xmlns:a16="http://schemas.microsoft.com/office/drawing/2014/main" id="{494EEF57-4EF4-46A8-8551-2B4E34EE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810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2</xdr:col>
      <xdr:colOff>174625</xdr:colOff>
      <xdr:row>8</xdr:row>
      <xdr:rowOff>5715</xdr:rowOff>
    </xdr:to>
    <xdr:pic>
      <xdr:nvPicPr>
        <xdr:cNvPr id="4" name="Picture 27" descr="https://likumi.lv/wwwraksti/2015/121/BILDES/N_279/IMAGE139.JPG">
          <a:extLst>
            <a:ext uri="{FF2B5EF4-FFF2-40B4-BE49-F238E27FC236}">
              <a16:creationId xmlns:a16="http://schemas.microsoft.com/office/drawing/2014/main" id="{CE62C753-4FB8-40BC-9F3D-8123E628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7715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9525</xdr:rowOff>
    </xdr:from>
    <xdr:to>
      <xdr:col>2</xdr:col>
      <xdr:colOff>165100</xdr:colOff>
      <xdr:row>9</xdr:row>
      <xdr:rowOff>5715</xdr:rowOff>
    </xdr:to>
    <xdr:pic>
      <xdr:nvPicPr>
        <xdr:cNvPr id="5" name="Picture 28" descr="https://likumi.lv/wwwraksti/2015/121/BILDES/N_279/IMAGE140.JPG">
          <a:extLst>
            <a:ext uri="{FF2B5EF4-FFF2-40B4-BE49-F238E27FC236}">
              <a16:creationId xmlns:a16="http://schemas.microsoft.com/office/drawing/2014/main" id="{FE0A0F25-6888-421E-8284-E542552B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9620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2</xdr:col>
      <xdr:colOff>174625</xdr:colOff>
      <xdr:row>10</xdr:row>
      <xdr:rowOff>5715</xdr:rowOff>
    </xdr:to>
    <xdr:pic>
      <xdr:nvPicPr>
        <xdr:cNvPr id="6" name="Picture 29" descr="https://likumi.lv/wwwraksti/2015/121/BILDES/N_279/IMAGE141.JPG">
          <a:extLst>
            <a:ext uri="{FF2B5EF4-FFF2-40B4-BE49-F238E27FC236}">
              <a16:creationId xmlns:a16="http://schemas.microsoft.com/office/drawing/2014/main" id="{D128C512-C974-4D7C-B7E9-4185EAD5C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1525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161925</xdr:colOff>
      <xdr:row>10</xdr:row>
      <xdr:rowOff>168153</xdr:rowOff>
    </xdr:to>
    <xdr:pic>
      <xdr:nvPicPr>
        <xdr:cNvPr id="7" name="Picture 30" descr="https://likumi.lv/wwwraksti/2015/121/BILDES/N_279/IMAGE142.JPG">
          <a:extLst>
            <a:ext uri="{FF2B5EF4-FFF2-40B4-BE49-F238E27FC236}">
              <a16:creationId xmlns:a16="http://schemas.microsoft.com/office/drawing/2014/main" id="{37559BB7-BAA0-4D55-AF98-542000FE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33500"/>
          <a:ext cx="161925" cy="16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11</xdr:row>
      <xdr:rowOff>19050</xdr:rowOff>
    </xdr:from>
    <xdr:to>
      <xdr:col>2</xdr:col>
      <xdr:colOff>180975</xdr:colOff>
      <xdr:row>12</xdr:row>
      <xdr:rowOff>4323</xdr:rowOff>
    </xdr:to>
    <xdr:pic>
      <xdr:nvPicPr>
        <xdr:cNvPr id="8" name="Picture 31" descr="https://likumi.lv/wwwraksti/2015/121/BILDES/N_279/IMAGE143.JPG">
          <a:extLst>
            <a:ext uri="{FF2B5EF4-FFF2-40B4-BE49-F238E27FC236}">
              <a16:creationId xmlns:a16="http://schemas.microsoft.com/office/drawing/2014/main" id="{2B6E7FE5-D6EC-445E-B077-1C597326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543050"/>
          <a:ext cx="161925" cy="16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9525</xdr:rowOff>
    </xdr:from>
    <xdr:to>
      <xdr:col>2</xdr:col>
      <xdr:colOff>171450</xdr:colOff>
      <xdr:row>13</xdr:row>
      <xdr:rowOff>2418</xdr:rowOff>
    </xdr:to>
    <xdr:pic>
      <xdr:nvPicPr>
        <xdr:cNvPr id="9" name="Picture 32" descr="https://likumi.lv/wwwraksti/2015/121/BILDES/N_279/IMAGE144.JPG">
          <a:extLst>
            <a:ext uri="{FF2B5EF4-FFF2-40B4-BE49-F238E27FC236}">
              <a16:creationId xmlns:a16="http://schemas.microsoft.com/office/drawing/2014/main" id="{3D53877E-E858-470D-A289-ADC6D68D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724025"/>
          <a:ext cx="161925" cy="16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13</xdr:row>
      <xdr:rowOff>0</xdr:rowOff>
    </xdr:from>
    <xdr:to>
      <xdr:col>2</xdr:col>
      <xdr:colOff>190500</xdr:colOff>
      <xdr:row>13</xdr:row>
      <xdr:rowOff>168153</xdr:rowOff>
    </xdr:to>
    <xdr:pic>
      <xdr:nvPicPr>
        <xdr:cNvPr id="10" name="Picture 33" descr="https://likumi.lv/wwwraksti/2015/121/BILDES/N_279/IMAGE145.JPG">
          <a:extLst>
            <a:ext uri="{FF2B5EF4-FFF2-40B4-BE49-F238E27FC236}">
              <a16:creationId xmlns:a16="http://schemas.microsoft.com/office/drawing/2014/main" id="{210C6AEF-91D4-4D80-B210-8091BBD8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905000"/>
          <a:ext cx="161925" cy="16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168153</xdr:rowOff>
    </xdr:to>
    <xdr:pic>
      <xdr:nvPicPr>
        <xdr:cNvPr id="11" name="Picture 34" descr="https://likumi.lv/wwwraksti/2015/121/BILDES/N_279/IMAGE146.JPG">
          <a:extLst>
            <a:ext uri="{FF2B5EF4-FFF2-40B4-BE49-F238E27FC236}">
              <a16:creationId xmlns:a16="http://schemas.microsoft.com/office/drawing/2014/main" id="{8B9B70C8-875E-41BE-B948-A38F00BF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95500"/>
          <a:ext cx="161925" cy="16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15</xdr:row>
      <xdr:rowOff>9525</xdr:rowOff>
    </xdr:from>
    <xdr:to>
      <xdr:col>2</xdr:col>
      <xdr:colOff>190500</xdr:colOff>
      <xdr:row>16</xdr:row>
      <xdr:rowOff>2418</xdr:rowOff>
    </xdr:to>
    <xdr:pic>
      <xdr:nvPicPr>
        <xdr:cNvPr id="12" name="Picture 35" descr="https://likumi.lv/wwwraksti/2015/121/BILDES/N_279/IMAGE147.JPG">
          <a:extLst>
            <a:ext uri="{FF2B5EF4-FFF2-40B4-BE49-F238E27FC236}">
              <a16:creationId xmlns:a16="http://schemas.microsoft.com/office/drawing/2014/main" id="{6730C41E-ED23-4D38-871D-12957DD1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295525"/>
          <a:ext cx="161925" cy="16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16</xdr:row>
      <xdr:rowOff>9525</xdr:rowOff>
    </xdr:from>
    <xdr:to>
      <xdr:col>2</xdr:col>
      <xdr:colOff>190500</xdr:colOff>
      <xdr:row>17</xdr:row>
      <xdr:rowOff>2418</xdr:rowOff>
    </xdr:to>
    <xdr:pic>
      <xdr:nvPicPr>
        <xdr:cNvPr id="13" name="Picture 36" descr="https://likumi.lv/wwwraksti/2015/121/BILDES/N_279/IMAGE148.JPG">
          <a:extLst>
            <a:ext uri="{FF2B5EF4-FFF2-40B4-BE49-F238E27FC236}">
              <a16:creationId xmlns:a16="http://schemas.microsoft.com/office/drawing/2014/main" id="{61F79141-8CA6-4EEA-B327-359B9456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486025"/>
          <a:ext cx="161925" cy="16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17</xdr:row>
      <xdr:rowOff>9525</xdr:rowOff>
    </xdr:from>
    <xdr:to>
      <xdr:col>2</xdr:col>
      <xdr:colOff>171450</xdr:colOff>
      <xdr:row>18</xdr:row>
      <xdr:rowOff>2418</xdr:rowOff>
    </xdr:to>
    <xdr:pic>
      <xdr:nvPicPr>
        <xdr:cNvPr id="14" name="Picture 37" descr="https://likumi.lv/wwwraksti/2015/121/BILDES/N_279/IMAGE149.JPG">
          <a:extLst>
            <a:ext uri="{FF2B5EF4-FFF2-40B4-BE49-F238E27FC236}">
              <a16:creationId xmlns:a16="http://schemas.microsoft.com/office/drawing/2014/main" id="{209A4ED2-06E3-4C97-A40C-D6CACD385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2676525"/>
          <a:ext cx="161925" cy="16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18</xdr:row>
      <xdr:rowOff>9525</xdr:rowOff>
    </xdr:from>
    <xdr:to>
      <xdr:col>2</xdr:col>
      <xdr:colOff>180975</xdr:colOff>
      <xdr:row>19</xdr:row>
      <xdr:rowOff>2418</xdr:rowOff>
    </xdr:to>
    <xdr:pic>
      <xdr:nvPicPr>
        <xdr:cNvPr id="15" name="Picture 38" descr="https://likumi.lv/wwwraksti/2015/121/BILDES/N_279/IMAGE150.JPG">
          <a:extLst>
            <a:ext uri="{FF2B5EF4-FFF2-40B4-BE49-F238E27FC236}">
              <a16:creationId xmlns:a16="http://schemas.microsoft.com/office/drawing/2014/main" id="{183A248C-1C05-4B59-B3F1-47D3DEB2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867025"/>
          <a:ext cx="161925" cy="16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165100</xdr:colOff>
      <xdr:row>19</xdr:row>
      <xdr:rowOff>171450</xdr:rowOff>
    </xdr:to>
    <xdr:pic>
      <xdr:nvPicPr>
        <xdr:cNvPr id="16" name="Picture 39" descr="https://likumi.lv/wwwraksti/2015/121/BILDES/N_279/IMAGE151.JPG">
          <a:extLst>
            <a:ext uri="{FF2B5EF4-FFF2-40B4-BE49-F238E27FC236}">
              <a16:creationId xmlns:a16="http://schemas.microsoft.com/office/drawing/2014/main" id="{AC7406CA-AE3D-4C06-B9DE-41666DBDB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04800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20</xdr:row>
      <xdr:rowOff>19050</xdr:rowOff>
    </xdr:from>
    <xdr:to>
      <xdr:col>2</xdr:col>
      <xdr:colOff>193675</xdr:colOff>
      <xdr:row>21</xdr:row>
      <xdr:rowOff>7620</xdr:rowOff>
    </xdr:to>
    <xdr:pic>
      <xdr:nvPicPr>
        <xdr:cNvPr id="17" name="Picture 40" descr="https://likumi.lv/wwwraksti/2015/121/BILDES/N_279/IMAGE152.JPG">
          <a:extLst>
            <a:ext uri="{FF2B5EF4-FFF2-40B4-BE49-F238E27FC236}">
              <a16:creationId xmlns:a16="http://schemas.microsoft.com/office/drawing/2014/main" id="{50AAB51D-C2E0-44A9-BECC-B3490495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325755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21</xdr:row>
      <xdr:rowOff>0</xdr:rowOff>
    </xdr:from>
    <xdr:to>
      <xdr:col>2</xdr:col>
      <xdr:colOff>203200</xdr:colOff>
      <xdr:row>21</xdr:row>
      <xdr:rowOff>171450</xdr:rowOff>
    </xdr:to>
    <xdr:pic>
      <xdr:nvPicPr>
        <xdr:cNvPr id="18" name="Picture 41" descr="https://likumi.lv/wwwraksti/2015/121/BILDES/N_279/IMAGE153.JPG">
          <a:extLst>
            <a:ext uri="{FF2B5EF4-FFF2-40B4-BE49-F238E27FC236}">
              <a16:creationId xmlns:a16="http://schemas.microsoft.com/office/drawing/2014/main" id="{6025BA0E-0560-401A-AD57-1B55C77C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342900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22</xdr:row>
      <xdr:rowOff>9525</xdr:rowOff>
    </xdr:from>
    <xdr:to>
      <xdr:col>2</xdr:col>
      <xdr:colOff>184150</xdr:colOff>
      <xdr:row>23</xdr:row>
      <xdr:rowOff>5715</xdr:rowOff>
    </xdr:to>
    <xdr:pic>
      <xdr:nvPicPr>
        <xdr:cNvPr id="19" name="Picture 42" descr="https://likumi.lv/wwwraksti/2015/121/BILDES/N_279/IMAGE154.JPG">
          <a:extLst>
            <a:ext uri="{FF2B5EF4-FFF2-40B4-BE49-F238E27FC236}">
              <a16:creationId xmlns:a16="http://schemas.microsoft.com/office/drawing/2014/main" id="{C4C69B86-439C-469A-8F1A-603B9EE6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36290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23</xdr:row>
      <xdr:rowOff>19050</xdr:rowOff>
    </xdr:from>
    <xdr:to>
      <xdr:col>2</xdr:col>
      <xdr:colOff>174625</xdr:colOff>
      <xdr:row>24</xdr:row>
      <xdr:rowOff>7620</xdr:rowOff>
    </xdr:to>
    <xdr:pic>
      <xdr:nvPicPr>
        <xdr:cNvPr id="20" name="Picture 43" descr="https://likumi.lv/wwwraksti/2015/121/BILDES/N_279/IMAGE155.JPG">
          <a:extLst>
            <a:ext uri="{FF2B5EF4-FFF2-40B4-BE49-F238E27FC236}">
              <a16:creationId xmlns:a16="http://schemas.microsoft.com/office/drawing/2014/main" id="{BBCBFB51-9D25-4AEA-90BF-646305F3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82905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24</xdr:row>
      <xdr:rowOff>9525</xdr:rowOff>
    </xdr:from>
    <xdr:to>
      <xdr:col>2</xdr:col>
      <xdr:colOff>174625</xdr:colOff>
      <xdr:row>25</xdr:row>
      <xdr:rowOff>5715</xdr:rowOff>
    </xdr:to>
    <xdr:pic>
      <xdr:nvPicPr>
        <xdr:cNvPr id="21" name="Picture 44" descr="https://likumi.lv/wwwraksti/2015/121/BILDES/N_279/IMAGE156.JPG">
          <a:extLst>
            <a:ext uri="{FF2B5EF4-FFF2-40B4-BE49-F238E27FC236}">
              <a16:creationId xmlns:a16="http://schemas.microsoft.com/office/drawing/2014/main" id="{C79ACCD3-F159-4B60-AA2D-518C6E7B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0100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25</xdr:row>
      <xdr:rowOff>9525</xdr:rowOff>
    </xdr:from>
    <xdr:to>
      <xdr:col>2</xdr:col>
      <xdr:colOff>174625</xdr:colOff>
      <xdr:row>26</xdr:row>
      <xdr:rowOff>5715</xdr:rowOff>
    </xdr:to>
    <xdr:pic>
      <xdr:nvPicPr>
        <xdr:cNvPr id="22" name="Picture 45" descr="https://likumi.lv/wwwraksti/2015/121/BILDES/N_279/IMAGE157.JPG">
          <a:extLst>
            <a:ext uri="{FF2B5EF4-FFF2-40B4-BE49-F238E27FC236}">
              <a16:creationId xmlns:a16="http://schemas.microsoft.com/office/drawing/2014/main" id="{28EBB7B8-39F8-474F-AE9B-43440DE8F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2005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26</xdr:row>
      <xdr:rowOff>9525</xdr:rowOff>
    </xdr:from>
    <xdr:to>
      <xdr:col>2</xdr:col>
      <xdr:colOff>174625</xdr:colOff>
      <xdr:row>27</xdr:row>
      <xdr:rowOff>5715</xdr:rowOff>
    </xdr:to>
    <xdr:pic>
      <xdr:nvPicPr>
        <xdr:cNvPr id="23" name="Picture 46" descr="https://likumi.lv/wwwraksti/2015/121/BILDES/N_279/IMAGE158.JPG">
          <a:extLst>
            <a:ext uri="{FF2B5EF4-FFF2-40B4-BE49-F238E27FC236}">
              <a16:creationId xmlns:a16="http://schemas.microsoft.com/office/drawing/2014/main" id="{4314BD64-EF15-49A8-9465-3C363F9A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391025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165100</xdr:colOff>
      <xdr:row>27</xdr:row>
      <xdr:rowOff>171450</xdr:rowOff>
    </xdr:to>
    <xdr:pic>
      <xdr:nvPicPr>
        <xdr:cNvPr id="26" name="Picture 47" descr="https://likumi.lv/wwwraksti/2015/121/BILDES/N_279/IMAGE159.JPG">
          <a:extLst>
            <a:ext uri="{FF2B5EF4-FFF2-40B4-BE49-F238E27FC236}">
              <a16:creationId xmlns:a16="http://schemas.microsoft.com/office/drawing/2014/main" id="{6ED6E061-D4BC-4BC5-8252-85CCDE7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7200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184150</xdr:colOff>
      <xdr:row>29</xdr:row>
      <xdr:rowOff>7620</xdr:rowOff>
    </xdr:to>
    <xdr:pic>
      <xdr:nvPicPr>
        <xdr:cNvPr id="27" name="Picture 48" descr="https://likumi.lv/wwwraksti/2015/121/BILDES/N_279/IMAGE160.JPG">
          <a:extLst>
            <a:ext uri="{FF2B5EF4-FFF2-40B4-BE49-F238E27FC236}">
              <a16:creationId xmlns:a16="http://schemas.microsoft.com/office/drawing/2014/main" id="{9C4627E5-F18A-44A2-98D1-80E6B26F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4781550"/>
          <a:ext cx="1651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198120</xdr:colOff>
      <xdr:row>5</xdr:row>
      <xdr:rowOff>30480</xdr:rowOff>
    </xdr:from>
    <xdr:to>
      <xdr:col>2</xdr:col>
      <xdr:colOff>369570</xdr:colOff>
      <xdr:row>6</xdr:row>
      <xdr:rowOff>33140</xdr:rowOff>
    </xdr:to>
    <xdr:pic>
      <xdr:nvPicPr>
        <xdr:cNvPr id="2" name="Picture 47" descr="https://likumi.lv/wwwraksti/2015/121/BILDES/N_279/IMAGE164.JPG">
          <a:extLst>
            <a:ext uri="{FF2B5EF4-FFF2-40B4-BE49-F238E27FC236}">
              <a16:creationId xmlns:a16="http://schemas.microsoft.com/office/drawing/2014/main" id="{71070153-3FF9-4C32-B3E7-11741F71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" y="1676400"/>
          <a:ext cx="171450" cy="177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198120</xdr:colOff>
      <xdr:row>6</xdr:row>
      <xdr:rowOff>34290</xdr:rowOff>
    </xdr:from>
    <xdr:to>
      <xdr:col>2</xdr:col>
      <xdr:colOff>369570</xdr:colOff>
      <xdr:row>7</xdr:row>
      <xdr:rowOff>29330</xdr:rowOff>
    </xdr:to>
    <xdr:pic>
      <xdr:nvPicPr>
        <xdr:cNvPr id="3" name="Picture 48" descr="https://likumi.lv/wwwraksti/2015/121/BILDES/N_279/IMAGE165.JPG">
          <a:extLst>
            <a:ext uri="{FF2B5EF4-FFF2-40B4-BE49-F238E27FC236}">
              <a16:creationId xmlns:a16="http://schemas.microsoft.com/office/drawing/2014/main" id="{7AC77C87-4A3B-446D-B73F-922B92392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" y="1863090"/>
          <a:ext cx="171450" cy="17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144780</xdr:colOff>
      <xdr:row>7</xdr:row>
      <xdr:rowOff>64770</xdr:rowOff>
    </xdr:from>
    <xdr:to>
      <xdr:col>2</xdr:col>
      <xdr:colOff>408425</xdr:colOff>
      <xdr:row>7</xdr:row>
      <xdr:rowOff>158582</xdr:rowOff>
    </xdr:to>
    <xdr:pic>
      <xdr:nvPicPr>
        <xdr:cNvPr id="4" name="Picture 49" descr="https://likumi.lv/wwwraksti/2015/121/BILDES/N_279/IMAGE166.JPG">
          <a:extLst>
            <a:ext uri="{FF2B5EF4-FFF2-40B4-BE49-F238E27FC236}">
              <a16:creationId xmlns:a16="http://schemas.microsoft.com/office/drawing/2014/main" id="{5CCBD6B6-E829-4FD8-A371-A3FEEFF1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076450"/>
          <a:ext cx="263645" cy="93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</xdr:colOff>
      <xdr:row>8</xdr:row>
      <xdr:rowOff>60960</xdr:rowOff>
    </xdr:from>
    <xdr:to>
      <xdr:col>2</xdr:col>
      <xdr:colOff>435095</xdr:colOff>
      <xdr:row>8</xdr:row>
      <xdr:rowOff>154772</xdr:rowOff>
    </xdr:to>
    <xdr:pic>
      <xdr:nvPicPr>
        <xdr:cNvPr id="7" name="Picture 50" descr="https://likumi.lv/wwwraksti/2015/121/BILDES/N_279/IMAGE167.JPG">
          <a:extLst>
            <a:ext uri="{FF2B5EF4-FFF2-40B4-BE49-F238E27FC236}">
              <a16:creationId xmlns:a16="http://schemas.microsoft.com/office/drawing/2014/main" id="{556A2B03-8EF7-46C5-9F88-01B30ED9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1310" y="975360"/>
          <a:ext cx="263645" cy="93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213360</xdr:colOff>
      <xdr:row>9</xdr:row>
      <xdr:rowOff>7620</xdr:rowOff>
    </xdr:from>
    <xdr:to>
      <xdr:col>2</xdr:col>
      <xdr:colOff>384810</xdr:colOff>
      <xdr:row>10</xdr:row>
      <xdr:rowOff>10280</xdr:rowOff>
    </xdr:to>
    <xdr:pic>
      <xdr:nvPicPr>
        <xdr:cNvPr id="8" name="Picture 51" descr="https://likumi.lv/wwwraksti/2015/121/BILDES/N_279/IMAGE168.JPG">
          <a:extLst>
            <a:ext uri="{FF2B5EF4-FFF2-40B4-BE49-F238E27FC236}">
              <a16:creationId xmlns:a16="http://schemas.microsoft.com/office/drawing/2014/main" id="{09F42D1C-0DFA-43E4-8115-895DDACA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2080" y="2385060"/>
          <a:ext cx="171450" cy="177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209550</xdr:colOff>
      <xdr:row>10</xdr:row>
      <xdr:rowOff>11430</xdr:rowOff>
    </xdr:from>
    <xdr:to>
      <xdr:col>2</xdr:col>
      <xdr:colOff>400050</xdr:colOff>
      <xdr:row>11</xdr:row>
      <xdr:rowOff>9094</xdr:rowOff>
    </xdr:to>
    <xdr:pic>
      <xdr:nvPicPr>
        <xdr:cNvPr id="9" name="Picture 52" descr="https://likumi.lv/wwwraksti/2015/121/BILDES/N_279/IMAGE169.JPG">
          <a:extLst>
            <a:ext uri="{FF2B5EF4-FFF2-40B4-BE49-F238E27FC236}">
              <a16:creationId xmlns:a16="http://schemas.microsoft.com/office/drawing/2014/main" id="{C7F9CF88-38D6-4F99-86A7-FDC2366A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0610" y="1291590"/>
          <a:ext cx="190500" cy="195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217170</xdr:colOff>
      <xdr:row>11</xdr:row>
      <xdr:rowOff>24765</xdr:rowOff>
    </xdr:from>
    <xdr:to>
      <xdr:col>2</xdr:col>
      <xdr:colOff>407670</xdr:colOff>
      <xdr:row>12</xdr:row>
      <xdr:rowOff>22429</xdr:rowOff>
    </xdr:to>
    <xdr:pic>
      <xdr:nvPicPr>
        <xdr:cNvPr id="10" name="Picture 53" descr="https://likumi.lv/wwwraksti/2015/121/BILDES/N_279/IMAGE170.JPG">
          <a:extLst>
            <a:ext uri="{FF2B5EF4-FFF2-40B4-BE49-F238E27FC236}">
              <a16:creationId xmlns:a16="http://schemas.microsoft.com/office/drawing/2014/main" id="{830BF5C5-D8E1-48F1-9171-A10ECF06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8230" y="1503045"/>
          <a:ext cx="190500" cy="195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230505</xdr:colOff>
      <xdr:row>12</xdr:row>
      <xdr:rowOff>1905</xdr:rowOff>
    </xdr:from>
    <xdr:to>
      <xdr:col>2</xdr:col>
      <xdr:colOff>421005</xdr:colOff>
      <xdr:row>12</xdr:row>
      <xdr:rowOff>197689</xdr:rowOff>
    </xdr:to>
    <xdr:pic>
      <xdr:nvPicPr>
        <xdr:cNvPr id="11" name="Picture 54" descr="https://likumi.lv/wwwraksti/2015/121/BILDES/N_279/IMAGE171.JPG">
          <a:extLst>
            <a:ext uri="{FF2B5EF4-FFF2-40B4-BE49-F238E27FC236}">
              <a16:creationId xmlns:a16="http://schemas.microsoft.com/office/drawing/2014/main" id="{E430591C-91AF-42CF-8093-E04EB44E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1565" y="1678305"/>
          <a:ext cx="190500" cy="195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184785</xdr:colOff>
      <xdr:row>13</xdr:row>
      <xdr:rowOff>9525</xdr:rowOff>
    </xdr:from>
    <xdr:to>
      <xdr:col>2</xdr:col>
      <xdr:colOff>468738</xdr:colOff>
      <xdr:row>14</xdr:row>
      <xdr:rowOff>1797</xdr:rowOff>
    </xdr:to>
    <xdr:pic>
      <xdr:nvPicPr>
        <xdr:cNvPr id="12" name="Picture 55" descr="https://likumi.lv/wwwraksti/2015/121/BILDES/N_279/IMAGE172.JPG">
          <a:extLst>
            <a:ext uri="{FF2B5EF4-FFF2-40B4-BE49-F238E27FC236}">
              <a16:creationId xmlns:a16="http://schemas.microsoft.com/office/drawing/2014/main" id="{61F3B5B8-0889-4ED8-AEE4-77317C36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45" y="1884045"/>
          <a:ext cx="283953" cy="19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177165</xdr:colOff>
      <xdr:row>14</xdr:row>
      <xdr:rowOff>1905</xdr:rowOff>
    </xdr:from>
    <xdr:to>
      <xdr:col>2</xdr:col>
      <xdr:colOff>461118</xdr:colOff>
      <xdr:row>14</xdr:row>
      <xdr:rowOff>192297</xdr:rowOff>
    </xdr:to>
    <xdr:pic>
      <xdr:nvPicPr>
        <xdr:cNvPr id="15" name="Picture 56" descr="https://likumi.lv/wwwraksti/2015/121/BILDES/N_279/IMAGE173.JPG">
          <a:extLst>
            <a:ext uri="{FF2B5EF4-FFF2-40B4-BE49-F238E27FC236}">
              <a16:creationId xmlns:a16="http://schemas.microsoft.com/office/drawing/2014/main" id="{C70BBAF0-2483-4FC7-9E92-7C7DF0B9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074545"/>
          <a:ext cx="283953" cy="19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188595</xdr:colOff>
      <xdr:row>14</xdr:row>
      <xdr:rowOff>194310</xdr:rowOff>
    </xdr:from>
    <xdr:to>
      <xdr:col>2</xdr:col>
      <xdr:colOff>472548</xdr:colOff>
      <xdr:row>15</xdr:row>
      <xdr:rowOff>186582</xdr:rowOff>
    </xdr:to>
    <xdr:pic>
      <xdr:nvPicPr>
        <xdr:cNvPr id="16" name="Picture 57" descr="https://likumi.lv/wwwraksti/2015/121/BILDES/N_279/IMAGE174.JPG">
          <a:extLst>
            <a:ext uri="{FF2B5EF4-FFF2-40B4-BE49-F238E27FC236}">
              <a16:creationId xmlns:a16="http://schemas.microsoft.com/office/drawing/2014/main" id="{FFF1E0A8-B810-4438-8FE4-7B1F10D1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9655" y="2266950"/>
          <a:ext cx="283953" cy="19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182880</xdr:colOff>
      <xdr:row>16</xdr:row>
      <xdr:rowOff>11430</xdr:rowOff>
    </xdr:from>
    <xdr:to>
      <xdr:col>2</xdr:col>
      <xdr:colOff>450114</xdr:colOff>
      <xdr:row>16</xdr:row>
      <xdr:rowOff>190500</xdr:rowOff>
    </xdr:to>
    <xdr:pic>
      <xdr:nvPicPr>
        <xdr:cNvPr id="17" name="Picture 58" descr="https://likumi.lv/wwwraksti/2015/121/BILDES/N_279/IMAGE175.JPG">
          <a:extLst>
            <a:ext uri="{FF2B5EF4-FFF2-40B4-BE49-F238E27FC236}">
              <a16:creationId xmlns:a16="http://schemas.microsoft.com/office/drawing/2014/main" id="{3DF5641A-ED52-458E-99CD-65CF0E0C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3940" y="2480310"/>
          <a:ext cx="267234" cy="179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180975</xdr:colOff>
      <xdr:row>17</xdr:row>
      <xdr:rowOff>22860</xdr:rowOff>
    </xdr:from>
    <xdr:to>
      <xdr:col>2</xdr:col>
      <xdr:colOff>529394</xdr:colOff>
      <xdr:row>18</xdr:row>
      <xdr:rowOff>3810</xdr:rowOff>
    </xdr:to>
    <xdr:pic>
      <xdr:nvPicPr>
        <xdr:cNvPr id="18" name="Picture 59" descr="https://likumi.lv/wwwraksti/2015/121/BILDES/N_279/IMAGE176.JPG">
          <a:extLst>
            <a:ext uri="{FF2B5EF4-FFF2-40B4-BE49-F238E27FC236}">
              <a16:creationId xmlns:a16="http://schemas.microsoft.com/office/drawing/2014/main" id="{43403CBF-F8CA-4178-BE09-21FCE1E1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9695" y="3970020"/>
          <a:ext cx="348419" cy="179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219075</xdr:colOff>
      <xdr:row>18</xdr:row>
      <xdr:rowOff>19050</xdr:rowOff>
    </xdr:from>
    <xdr:to>
      <xdr:col>2</xdr:col>
      <xdr:colOff>398359</xdr:colOff>
      <xdr:row>19</xdr:row>
      <xdr:rowOff>5074</xdr:rowOff>
    </xdr:to>
    <xdr:pic>
      <xdr:nvPicPr>
        <xdr:cNvPr id="19" name="Picture 60" descr="https://likumi.lv/wwwraksti/2015/121/BILDES/N_279/IMAGE177.JPG">
          <a:extLst>
            <a:ext uri="{FF2B5EF4-FFF2-40B4-BE49-F238E27FC236}">
              <a16:creationId xmlns:a16="http://schemas.microsoft.com/office/drawing/2014/main" id="{992ED5B6-7F43-47F5-AAB8-510B1657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2952750"/>
          <a:ext cx="179284" cy="186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19</xdr:row>
      <xdr:rowOff>9525</xdr:rowOff>
    </xdr:from>
    <xdr:to>
      <xdr:col>2</xdr:col>
      <xdr:colOff>407884</xdr:colOff>
      <xdr:row>19</xdr:row>
      <xdr:rowOff>195574</xdr:rowOff>
    </xdr:to>
    <xdr:pic>
      <xdr:nvPicPr>
        <xdr:cNvPr id="20" name="Picture 61" descr="https://likumi.lv/wwwraksti/2015/121/BILDES/N_279/IMAGE178.JPG">
          <a:extLst>
            <a:ext uri="{FF2B5EF4-FFF2-40B4-BE49-F238E27FC236}">
              <a16:creationId xmlns:a16="http://schemas.microsoft.com/office/drawing/2014/main" id="{A44397F7-31E0-40EB-8AA2-20CDEAFA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143250"/>
          <a:ext cx="179284" cy="186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209550</xdr:colOff>
      <xdr:row>20</xdr:row>
      <xdr:rowOff>9525</xdr:rowOff>
    </xdr:from>
    <xdr:to>
      <xdr:col>2</xdr:col>
      <xdr:colOff>388834</xdr:colOff>
      <xdr:row>20</xdr:row>
      <xdr:rowOff>195574</xdr:rowOff>
    </xdr:to>
    <xdr:pic>
      <xdr:nvPicPr>
        <xdr:cNvPr id="21" name="Picture 62" descr="https://likumi.lv/wwwraksti/2015/121/BILDES/N_279/IMAGE179.JPG">
          <a:extLst>
            <a:ext uri="{FF2B5EF4-FFF2-40B4-BE49-F238E27FC236}">
              <a16:creationId xmlns:a16="http://schemas.microsoft.com/office/drawing/2014/main" id="{A6511955-B29D-4B11-B73D-6A89D909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3343275"/>
          <a:ext cx="179284" cy="186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21</xdr:row>
      <xdr:rowOff>0</xdr:rowOff>
    </xdr:from>
    <xdr:to>
      <xdr:col>2</xdr:col>
      <xdr:colOff>401955</xdr:colOff>
      <xdr:row>22</xdr:row>
      <xdr:rowOff>9525</xdr:rowOff>
    </xdr:to>
    <xdr:pic>
      <xdr:nvPicPr>
        <xdr:cNvPr id="22" name="Picture 63" descr="https://likumi.lv/wwwraksti/2015/121/BILDES/N_279/IMAGE180.JPG">
          <a:extLst>
            <a:ext uri="{FF2B5EF4-FFF2-40B4-BE49-F238E27FC236}">
              <a16:creationId xmlns:a16="http://schemas.microsoft.com/office/drawing/2014/main" id="{D3C7CD49-6823-45E9-9846-01A020E0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533775"/>
          <a:ext cx="20193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22</xdr:row>
      <xdr:rowOff>0</xdr:rowOff>
    </xdr:from>
    <xdr:to>
      <xdr:col>2</xdr:col>
      <xdr:colOff>401955</xdr:colOff>
      <xdr:row>23</xdr:row>
      <xdr:rowOff>9525</xdr:rowOff>
    </xdr:to>
    <xdr:pic>
      <xdr:nvPicPr>
        <xdr:cNvPr id="23" name="Picture 64" descr="https://likumi.lv/wwwraksti/2015/121/BILDES/N_279/IMAGE181.JPG">
          <a:extLst>
            <a:ext uri="{FF2B5EF4-FFF2-40B4-BE49-F238E27FC236}">
              <a16:creationId xmlns:a16="http://schemas.microsoft.com/office/drawing/2014/main" id="{97ACDC81-81CE-456A-AAD3-839E2733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733800"/>
          <a:ext cx="20193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23</xdr:row>
      <xdr:rowOff>19050</xdr:rowOff>
    </xdr:from>
    <xdr:to>
      <xdr:col>2</xdr:col>
      <xdr:colOff>459105</xdr:colOff>
      <xdr:row>24</xdr:row>
      <xdr:rowOff>5715</xdr:rowOff>
    </xdr:to>
    <xdr:pic>
      <xdr:nvPicPr>
        <xdr:cNvPr id="24" name="Picture 65" descr="https://likumi.lv/wwwraksti/2015/121/BILDES/N_279/IMAGE182.JPG">
          <a:extLst>
            <a:ext uri="{FF2B5EF4-FFF2-40B4-BE49-F238E27FC236}">
              <a16:creationId xmlns:a16="http://schemas.microsoft.com/office/drawing/2014/main" id="{7130370C-1888-4DD7-8839-D8E9B6B0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3952875"/>
          <a:ext cx="344805" cy="186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24</xdr:row>
      <xdr:rowOff>9525</xdr:rowOff>
    </xdr:from>
    <xdr:to>
      <xdr:col>2</xdr:col>
      <xdr:colOff>459105</xdr:colOff>
      <xdr:row>24</xdr:row>
      <xdr:rowOff>196215</xdr:rowOff>
    </xdr:to>
    <xdr:pic>
      <xdr:nvPicPr>
        <xdr:cNvPr id="25" name="Picture 66" descr="https://likumi.lv/wwwraksti/2015/121/BILDES/N_279/IMAGE183.JPG">
          <a:extLst>
            <a:ext uri="{FF2B5EF4-FFF2-40B4-BE49-F238E27FC236}">
              <a16:creationId xmlns:a16="http://schemas.microsoft.com/office/drawing/2014/main" id="{8056A0C1-9572-44DA-82A6-BC79C316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143375"/>
          <a:ext cx="344805" cy="186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25</xdr:row>
      <xdr:rowOff>28575</xdr:rowOff>
    </xdr:from>
    <xdr:to>
      <xdr:col>2</xdr:col>
      <xdr:colOff>483870</xdr:colOff>
      <xdr:row>26</xdr:row>
      <xdr:rowOff>0</xdr:rowOff>
    </xdr:to>
    <xdr:pic>
      <xdr:nvPicPr>
        <xdr:cNvPr id="26" name="Picture 67" descr="https://likumi.lv/wwwraksti/2015/121/BILDES/N_279/IMAGE184.JPG">
          <a:extLst>
            <a:ext uri="{FF2B5EF4-FFF2-40B4-BE49-F238E27FC236}">
              <a16:creationId xmlns:a16="http://schemas.microsoft.com/office/drawing/2014/main" id="{B0142B56-8B1E-4065-82A5-3B74B56D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4362450"/>
          <a:ext cx="398145" cy="169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26</xdr:row>
      <xdr:rowOff>19050</xdr:rowOff>
    </xdr:from>
    <xdr:to>
      <xdr:col>2</xdr:col>
      <xdr:colOff>485775</xdr:colOff>
      <xdr:row>26</xdr:row>
      <xdr:rowOff>188595</xdr:rowOff>
    </xdr:to>
    <xdr:pic>
      <xdr:nvPicPr>
        <xdr:cNvPr id="27" name="Picture 68" descr="https://likumi.lv/wwwraksti/2015/121/BILDES/N_279/IMAGE185.JPG">
          <a:extLst>
            <a:ext uri="{FF2B5EF4-FFF2-40B4-BE49-F238E27FC236}">
              <a16:creationId xmlns:a16="http://schemas.microsoft.com/office/drawing/2014/main" id="{70E0354E-6A14-47BD-B6B5-32DCEB3E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4552950"/>
          <a:ext cx="400050" cy="169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27</xdr:row>
      <xdr:rowOff>0</xdr:rowOff>
    </xdr:from>
    <xdr:to>
      <xdr:col>2</xdr:col>
      <xdr:colOff>352425</xdr:colOff>
      <xdr:row>28</xdr:row>
      <xdr:rowOff>22939</xdr:rowOff>
    </xdr:to>
    <xdr:pic>
      <xdr:nvPicPr>
        <xdr:cNvPr id="28" name="Picture 69" descr="https://likumi.lv/wwwraksti/2015/121/BILDES/N_279/IMAGE186.JPG">
          <a:extLst>
            <a:ext uri="{FF2B5EF4-FFF2-40B4-BE49-F238E27FC236}">
              <a16:creationId xmlns:a16="http://schemas.microsoft.com/office/drawing/2014/main" id="{E5E6A0A3-3E61-4AA4-9EF2-F752D74D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733925"/>
          <a:ext cx="219075" cy="22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28</xdr:row>
      <xdr:rowOff>0</xdr:rowOff>
    </xdr:from>
    <xdr:to>
      <xdr:col>2</xdr:col>
      <xdr:colOff>351129</xdr:colOff>
      <xdr:row>29</xdr:row>
      <xdr:rowOff>22939</xdr:rowOff>
    </xdr:to>
    <xdr:pic>
      <xdr:nvPicPr>
        <xdr:cNvPr id="29" name="Picture 70" descr="https://likumi.lv/wwwraksti/2015/121/BILDES/N_279/IMAGE187.PNG">
          <a:extLst>
            <a:ext uri="{FF2B5EF4-FFF2-40B4-BE49-F238E27FC236}">
              <a16:creationId xmlns:a16="http://schemas.microsoft.com/office/drawing/2014/main" id="{D36045B5-AD64-49C2-AF32-91A3C271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933950"/>
          <a:ext cx="217779" cy="22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29</xdr:row>
      <xdr:rowOff>9525</xdr:rowOff>
    </xdr:from>
    <xdr:to>
      <xdr:col>2</xdr:col>
      <xdr:colOff>352425</xdr:colOff>
      <xdr:row>30</xdr:row>
      <xdr:rowOff>32464</xdr:rowOff>
    </xdr:to>
    <xdr:pic>
      <xdr:nvPicPr>
        <xdr:cNvPr id="30" name="Picture 71" descr="https://likumi.lv/wwwraksti/2015/121/BILDES/N_279/IMAGE188.JPG">
          <a:extLst>
            <a:ext uri="{FF2B5EF4-FFF2-40B4-BE49-F238E27FC236}">
              <a16:creationId xmlns:a16="http://schemas.microsoft.com/office/drawing/2014/main" id="{C1009C52-DFE4-4B7D-B184-366FCE39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143500"/>
          <a:ext cx="219075" cy="22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139065</xdr:colOff>
      <xdr:row>30</xdr:row>
      <xdr:rowOff>13335</xdr:rowOff>
    </xdr:from>
    <xdr:to>
      <xdr:col>2</xdr:col>
      <xdr:colOff>356844</xdr:colOff>
      <xdr:row>31</xdr:row>
      <xdr:rowOff>34369</xdr:rowOff>
    </xdr:to>
    <xdr:pic>
      <xdr:nvPicPr>
        <xdr:cNvPr id="31" name="Picture 72" descr="https://likumi.lv/wwwraksti/2015/121/BILDES/N_279/IMAGE189.PNG">
          <a:extLst>
            <a:ext uri="{FF2B5EF4-FFF2-40B4-BE49-F238E27FC236}">
              <a16:creationId xmlns:a16="http://schemas.microsoft.com/office/drawing/2014/main" id="{246B66A4-7653-46BD-A0C1-7BEC83C3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255895"/>
          <a:ext cx="217779" cy="21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30</xdr:row>
      <xdr:rowOff>190500</xdr:rowOff>
    </xdr:from>
    <xdr:to>
      <xdr:col>2</xdr:col>
      <xdr:colOff>371475</xdr:colOff>
      <xdr:row>32</xdr:row>
      <xdr:rowOff>13414</xdr:rowOff>
    </xdr:to>
    <xdr:pic>
      <xdr:nvPicPr>
        <xdr:cNvPr id="32" name="Picture 73" descr="https://likumi.lv/wwwraksti/2015/121/BILDES/N_279/IMAGE190.JPG">
          <a:extLst>
            <a:ext uri="{FF2B5EF4-FFF2-40B4-BE49-F238E27FC236}">
              <a16:creationId xmlns:a16="http://schemas.microsoft.com/office/drawing/2014/main" id="{FE5B8262-B8C6-4699-A28F-19031C36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5524500"/>
          <a:ext cx="219075" cy="22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32</xdr:row>
      <xdr:rowOff>0</xdr:rowOff>
    </xdr:from>
    <xdr:to>
      <xdr:col>2</xdr:col>
      <xdr:colOff>370179</xdr:colOff>
      <xdr:row>33</xdr:row>
      <xdr:rowOff>22939</xdr:rowOff>
    </xdr:to>
    <xdr:pic>
      <xdr:nvPicPr>
        <xdr:cNvPr id="33" name="Picture 74" descr="https://likumi.lv/wwwraksti/2015/121/BILDES/N_279/IMAGE191.PNG">
          <a:extLst>
            <a:ext uri="{FF2B5EF4-FFF2-40B4-BE49-F238E27FC236}">
              <a16:creationId xmlns:a16="http://schemas.microsoft.com/office/drawing/2014/main" id="{EB553C7D-6EBA-4580-B513-8E6CCC7F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5734050"/>
          <a:ext cx="217779" cy="22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32</xdr:row>
      <xdr:rowOff>190500</xdr:rowOff>
    </xdr:from>
    <xdr:to>
      <xdr:col>2</xdr:col>
      <xdr:colOff>361950</xdr:colOff>
      <xdr:row>34</xdr:row>
      <xdr:rowOff>13414</xdr:rowOff>
    </xdr:to>
    <xdr:pic>
      <xdr:nvPicPr>
        <xdr:cNvPr id="34" name="Picture 75" descr="https://likumi.lv/wwwraksti/2015/121/BILDES/N_279/IMAGE192.JPG">
          <a:extLst>
            <a:ext uri="{FF2B5EF4-FFF2-40B4-BE49-F238E27FC236}">
              <a16:creationId xmlns:a16="http://schemas.microsoft.com/office/drawing/2014/main" id="{82AFEB1F-D7BC-4F9E-9728-1695A564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924550"/>
          <a:ext cx="219075" cy="22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180975</xdr:rowOff>
    </xdr:from>
    <xdr:to>
      <xdr:col>2</xdr:col>
      <xdr:colOff>370179</xdr:colOff>
      <xdr:row>35</xdr:row>
      <xdr:rowOff>3889</xdr:rowOff>
    </xdr:to>
    <xdr:pic>
      <xdr:nvPicPr>
        <xdr:cNvPr id="35" name="Picture 76" descr="https://likumi.lv/wwwraksti/2015/121/BILDES/N_279/IMAGE193.PNG">
          <a:extLst>
            <a:ext uri="{FF2B5EF4-FFF2-40B4-BE49-F238E27FC236}">
              <a16:creationId xmlns:a16="http://schemas.microsoft.com/office/drawing/2014/main" id="{A3F3E5DE-53A2-435E-A4BC-7716305C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6115050"/>
          <a:ext cx="217779" cy="22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0</xdr:rowOff>
    </xdr:from>
    <xdr:to>
      <xdr:col>2</xdr:col>
      <xdr:colOff>371475</xdr:colOff>
      <xdr:row>36</xdr:row>
      <xdr:rowOff>22939</xdr:rowOff>
    </xdr:to>
    <xdr:pic>
      <xdr:nvPicPr>
        <xdr:cNvPr id="36" name="Picture 77" descr="https://likumi.lv/wwwraksti/2015/121/BILDES/N_279/IMAGE194.JPG">
          <a:extLst>
            <a:ext uri="{FF2B5EF4-FFF2-40B4-BE49-F238E27FC236}">
              <a16:creationId xmlns:a16="http://schemas.microsoft.com/office/drawing/2014/main" id="{352D7BDF-7F1B-4ADC-B797-BD08E111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6334125"/>
          <a:ext cx="219075" cy="22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36</xdr:row>
      <xdr:rowOff>9525</xdr:rowOff>
    </xdr:from>
    <xdr:to>
      <xdr:col>2</xdr:col>
      <xdr:colOff>370179</xdr:colOff>
      <xdr:row>37</xdr:row>
      <xdr:rowOff>32464</xdr:rowOff>
    </xdr:to>
    <xdr:pic>
      <xdr:nvPicPr>
        <xdr:cNvPr id="37" name="Picture 78" descr="https://likumi.lv/wwwraksti/2015/121/BILDES/N_279/IMAGE195.PNG">
          <a:extLst>
            <a:ext uri="{FF2B5EF4-FFF2-40B4-BE49-F238E27FC236}">
              <a16:creationId xmlns:a16="http://schemas.microsoft.com/office/drawing/2014/main" id="{EF60D1F4-BFA9-461D-B1E4-E89A637F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6543675"/>
          <a:ext cx="217779" cy="22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</xdr:colOff>
      <xdr:row>37</xdr:row>
      <xdr:rowOff>38100</xdr:rowOff>
    </xdr:from>
    <xdr:to>
      <xdr:col>2</xdr:col>
      <xdr:colOff>364148</xdr:colOff>
      <xdr:row>37</xdr:row>
      <xdr:rowOff>180693</xdr:rowOff>
    </xdr:to>
    <xdr:pic>
      <xdr:nvPicPr>
        <xdr:cNvPr id="39" name="Picture 79" descr="https://likumi.lv/wwwraksti/2015/121/BILDES/N_279/IMAGE196.JPG">
          <a:extLst>
            <a:ext uri="{FF2B5EF4-FFF2-40B4-BE49-F238E27FC236}">
              <a16:creationId xmlns:a16="http://schemas.microsoft.com/office/drawing/2014/main" id="{CCDAB32B-C8E2-49F5-BD0C-2BB56B9E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6772275"/>
          <a:ext cx="202223" cy="142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38</xdr:row>
      <xdr:rowOff>0</xdr:rowOff>
    </xdr:from>
    <xdr:to>
      <xdr:col>2</xdr:col>
      <xdr:colOff>407497</xdr:colOff>
      <xdr:row>39</xdr:row>
      <xdr:rowOff>0</xdr:rowOff>
    </xdr:to>
    <xdr:pic>
      <xdr:nvPicPr>
        <xdr:cNvPr id="40" name="Picture 80" descr="https://likumi.lv/wwwraksti/2015/121/BILDES/N_279/IMAGE197.JPG">
          <a:extLst>
            <a:ext uri="{FF2B5EF4-FFF2-40B4-BE49-F238E27FC236}">
              <a16:creationId xmlns:a16="http://schemas.microsoft.com/office/drawing/2014/main" id="{F04EC422-8A21-4367-8D05-511AA2A6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6934200"/>
          <a:ext cx="283672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39</xdr:row>
      <xdr:rowOff>9525</xdr:rowOff>
    </xdr:from>
    <xdr:to>
      <xdr:col>2</xdr:col>
      <xdr:colOff>345151</xdr:colOff>
      <xdr:row>40</xdr:row>
      <xdr:rowOff>9525</xdr:rowOff>
    </xdr:to>
    <xdr:pic>
      <xdr:nvPicPr>
        <xdr:cNvPr id="41" name="Picture 81" descr="https://likumi.lv/wwwraksti/2015/121/BILDES/N_279/IMAGE198.JPG">
          <a:extLst>
            <a:ext uri="{FF2B5EF4-FFF2-40B4-BE49-F238E27FC236}">
              <a16:creationId xmlns:a16="http://schemas.microsoft.com/office/drawing/2014/main" id="{D8AD61AF-96E5-4E31-977A-5993AED1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7143750"/>
          <a:ext cx="19275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41</xdr:row>
      <xdr:rowOff>9525</xdr:rowOff>
    </xdr:from>
    <xdr:to>
      <xdr:col>2</xdr:col>
      <xdr:colOff>345151</xdr:colOff>
      <xdr:row>42</xdr:row>
      <xdr:rowOff>9525</xdr:rowOff>
    </xdr:to>
    <xdr:pic>
      <xdr:nvPicPr>
        <xdr:cNvPr id="42" name="Picture 82" descr="https://likumi.lv/wwwraksti/2015/121/BILDES/N_279/IMAGE199.JPG">
          <a:extLst>
            <a:ext uri="{FF2B5EF4-FFF2-40B4-BE49-F238E27FC236}">
              <a16:creationId xmlns:a16="http://schemas.microsoft.com/office/drawing/2014/main" id="{99D4A410-C9A6-44B3-8580-44DC1216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7343775"/>
          <a:ext cx="19275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43</xdr:row>
      <xdr:rowOff>9525</xdr:rowOff>
    </xdr:from>
    <xdr:to>
      <xdr:col>2</xdr:col>
      <xdr:colOff>345151</xdr:colOff>
      <xdr:row>44</xdr:row>
      <xdr:rowOff>9525</xdr:rowOff>
    </xdr:to>
    <xdr:pic>
      <xdr:nvPicPr>
        <xdr:cNvPr id="43" name="Picture 83" descr="https://likumi.lv/wwwraksti/2015/121/BILDES/N_279/IMAGE200.JPG">
          <a:extLst>
            <a:ext uri="{FF2B5EF4-FFF2-40B4-BE49-F238E27FC236}">
              <a16:creationId xmlns:a16="http://schemas.microsoft.com/office/drawing/2014/main" id="{8DB5179B-468D-4336-996D-4E08EAA6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7543800"/>
          <a:ext cx="19275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44</xdr:row>
      <xdr:rowOff>9525</xdr:rowOff>
    </xdr:from>
    <xdr:to>
      <xdr:col>2</xdr:col>
      <xdr:colOff>335626</xdr:colOff>
      <xdr:row>45</xdr:row>
      <xdr:rowOff>9525</xdr:rowOff>
    </xdr:to>
    <xdr:pic>
      <xdr:nvPicPr>
        <xdr:cNvPr id="44" name="Picture 84" descr="https://likumi.lv/wwwraksti/2015/121/BILDES/N_279/IMAGE201.JPG">
          <a:extLst>
            <a:ext uri="{FF2B5EF4-FFF2-40B4-BE49-F238E27FC236}">
              <a16:creationId xmlns:a16="http://schemas.microsoft.com/office/drawing/2014/main" id="{AA335474-FE6E-4FC4-AA53-719FD5F2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7743825"/>
          <a:ext cx="19275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45</xdr:row>
      <xdr:rowOff>19050</xdr:rowOff>
    </xdr:from>
    <xdr:to>
      <xdr:col>2</xdr:col>
      <xdr:colOff>335626</xdr:colOff>
      <xdr:row>46</xdr:row>
      <xdr:rowOff>19050</xdr:rowOff>
    </xdr:to>
    <xdr:pic>
      <xdr:nvPicPr>
        <xdr:cNvPr id="45" name="Picture 85" descr="https://likumi.lv/wwwraksti/2015/121/BILDES/N_279/IMAGE202.JPG">
          <a:extLst>
            <a:ext uri="{FF2B5EF4-FFF2-40B4-BE49-F238E27FC236}">
              <a16:creationId xmlns:a16="http://schemas.microsoft.com/office/drawing/2014/main" id="{C2DA13B4-C8F6-46CB-A9FB-8BE82631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7953375"/>
          <a:ext cx="19275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46</xdr:row>
      <xdr:rowOff>19050</xdr:rowOff>
    </xdr:from>
    <xdr:to>
      <xdr:col>2</xdr:col>
      <xdr:colOff>345151</xdr:colOff>
      <xdr:row>47</xdr:row>
      <xdr:rowOff>19050</xdr:rowOff>
    </xdr:to>
    <xdr:pic>
      <xdr:nvPicPr>
        <xdr:cNvPr id="57" name="Picture 86" descr="https://likumi.lv/wwwraksti/2015/121/BILDES/N_279/IMAGE203.JPG">
          <a:extLst>
            <a:ext uri="{FF2B5EF4-FFF2-40B4-BE49-F238E27FC236}">
              <a16:creationId xmlns:a16="http://schemas.microsoft.com/office/drawing/2014/main" id="{489C5149-1B7C-41DB-9303-27AF6C82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8153400"/>
          <a:ext cx="19275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47</xdr:row>
      <xdr:rowOff>19050</xdr:rowOff>
    </xdr:from>
    <xdr:to>
      <xdr:col>2</xdr:col>
      <xdr:colOff>335626</xdr:colOff>
      <xdr:row>48</xdr:row>
      <xdr:rowOff>19050</xdr:rowOff>
    </xdr:to>
    <xdr:pic>
      <xdr:nvPicPr>
        <xdr:cNvPr id="58" name="Picture 87" descr="https://likumi.lv/wwwraksti/2015/121/BILDES/N_279/IMAGE204.JPG">
          <a:extLst>
            <a:ext uri="{FF2B5EF4-FFF2-40B4-BE49-F238E27FC236}">
              <a16:creationId xmlns:a16="http://schemas.microsoft.com/office/drawing/2014/main" id="{9066CEE3-22EA-41A5-B94C-AF65831F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353425"/>
          <a:ext cx="19275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48</xdr:row>
      <xdr:rowOff>19050</xdr:rowOff>
    </xdr:from>
    <xdr:to>
      <xdr:col>2</xdr:col>
      <xdr:colOff>335626</xdr:colOff>
      <xdr:row>49</xdr:row>
      <xdr:rowOff>19050</xdr:rowOff>
    </xdr:to>
    <xdr:pic>
      <xdr:nvPicPr>
        <xdr:cNvPr id="59" name="Picture 88" descr="https://likumi.lv/wwwraksti/2015/121/BILDES/N_279/IMAGE205.JPG">
          <a:extLst>
            <a:ext uri="{FF2B5EF4-FFF2-40B4-BE49-F238E27FC236}">
              <a16:creationId xmlns:a16="http://schemas.microsoft.com/office/drawing/2014/main" id="{CBE0EC1C-8A7E-42AF-B8A7-C6313632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553450"/>
          <a:ext cx="19275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</xdr:colOff>
      <xdr:row>49</xdr:row>
      <xdr:rowOff>9525</xdr:rowOff>
    </xdr:from>
    <xdr:to>
      <xdr:col>2</xdr:col>
      <xdr:colOff>354676</xdr:colOff>
      <xdr:row>50</xdr:row>
      <xdr:rowOff>9525</xdr:rowOff>
    </xdr:to>
    <xdr:pic>
      <xdr:nvPicPr>
        <xdr:cNvPr id="60" name="Picture 89" descr="https://likumi.lv/wwwraksti/2015/121/BILDES/N_279/IMAGE206.JPG">
          <a:extLst>
            <a:ext uri="{FF2B5EF4-FFF2-40B4-BE49-F238E27FC236}">
              <a16:creationId xmlns:a16="http://schemas.microsoft.com/office/drawing/2014/main" id="{8A97AB92-2327-4DA5-89C9-FB8E01F1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8743950"/>
          <a:ext cx="19275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50</xdr:row>
      <xdr:rowOff>9525</xdr:rowOff>
    </xdr:from>
    <xdr:to>
      <xdr:col>2</xdr:col>
      <xdr:colOff>326101</xdr:colOff>
      <xdr:row>51</xdr:row>
      <xdr:rowOff>9525</xdr:rowOff>
    </xdr:to>
    <xdr:pic>
      <xdr:nvPicPr>
        <xdr:cNvPr id="61" name="Picture 90" descr="https://likumi.lv/wwwraksti/2015/121/BILDES/N_279/IMAGE207.JPG">
          <a:extLst>
            <a:ext uri="{FF2B5EF4-FFF2-40B4-BE49-F238E27FC236}">
              <a16:creationId xmlns:a16="http://schemas.microsoft.com/office/drawing/2014/main" id="{ABD2582F-88F4-4DEE-9732-5F9AFF01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8943975"/>
          <a:ext cx="19275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51</xdr:row>
      <xdr:rowOff>19050</xdr:rowOff>
    </xdr:from>
    <xdr:to>
      <xdr:col>2</xdr:col>
      <xdr:colOff>326101</xdr:colOff>
      <xdr:row>52</xdr:row>
      <xdr:rowOff>19050</xdr:rowOff>
    </xdr:to>
    <xdr:pic>
      <xdr:nvPicPr>
        <xdr:cNvPr id="62" name="Picture 91" descr="https://likumi.lv/wwwraksti/2015/121/BILDES/N_279/IMAGE208.JPG">
          <a:extLst>
            <a:ext uri="{FF2B5EF4-FFF2-40B4-BE49-F238E27FC236}">
              <a16:creationId xmlns:a16="http://schemas.microsoft.com/office/drawing/2014/main" id="{DE6E35E7-DF22-4285-86C6-BEA8D94F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9153525"/>
          <a:ext cx="192751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52</xdr:row>
      <xdr:rowOff>57150</xdr:rowOff>
    </xdr:from>
    <xdr:to>
      <xdr:col>2</xdr:col>
      <xdr:colOff>312939</xdr:colOff>
      <xdr:row>52</xdr:row>
      <xdr:rowOff>160799</xdr:rowOff>
    </xdr:to>
    <xdr:pic>
      <xdr:nvPicPr>
        <xdr:cNvPr id="63" name="Picture 92" descr="https://likumi.lv/wwwraksti/2015/121/BILDES/N_279/IMAGE209.JPG">
          <a:extLst>
            <a:ext uri="{FF2B5EF4-FFF2-40B4-BE49-F238E27FC236}">
              <a16:creationId xmlns:a16="http://schemas.microsoft.com/office/drawing/2014/main" id="{B38C55EF-534F-47BB-90B3-6BA7876A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9391650"/>
          <a:ext cx="189114" cy="103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53</xdr:row>
      <xdr:rowOff>57150</xdr:rowOff>
    </xdr:from>
    <xdr:to>
      <xdr:col>2</xdr:col>
      <xdr:colOff>403082</xdr:colOff>
      <xdr:row>53</xdr:row>
      <xdr:rowOff>162618</xdr:rowOff>
    </xdr:to>
    <xdr:pic>
      <xdr:nvPicPr>
        <xdr:cNvPr id="64" name="Picture 93" descr="https://likumi.lv/wwwraksti/2015/121/BILDES/N_279/IMAGE218.PNG">
          <a:extLst>
            <a:ext uri="{FF2B5EF4-FFF2-40B4-BE49-F238E27FC236}">
              <a16:creationId xmlns:a16="http://schemas.microsoft.com/office/drawing/2014/main" id="{CC12D05D-8D92-4966-B2A7-B02F6299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1115675"/>
          <a:ext cx="336407" cy="105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54</xdr:row>
      <xdr:rowOff>57150</xdr:rowOff>
    </xdr:from>
    <xdr:to>
      <xdr:col>2</xdr:col>
      <xdr:colOff>403082</xdr:colOff>
      <xdr:row>54</xdr:row>
      <xdr:rowOff>162618</xdr:rowOff>
    </xdr:to>
    <xdr:pic>
      <xdr:nvPicPr>
        <xdr:cNvPr id="65" name="Picture 94" descr="https://likumi.lv/wwwraksti/2015/121/BILDES/N_279/IMAGE219.PNG">
          <a:extLst>
            <a:ext uri="{FF2B5EF4-FFF2-40B4-BE49-F238E27FC236}">
              <a16:creationId xmlns:a16="http://schemas.microsoft.com/office/drawing/2014/main" id="{577C7B96-397E-4191-A1E5-93DE5064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1306175"/>
          <a:ext cx="336407" cy="105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152400</xdr:colOff>
      <xdr:row>40</xdr:row>
      <xdr:rowOff>9525</xdr:rowOff>
    </xdr:from>
    <xdr:ext cx="192751" cy="198120"/>
    <xdr:pic>
      <xdr:nvPicPr>
        <xdr:cNvPr id="51" name="Picture 81" descr="https://likumi.lv/wwwraksti/2015/121/BILDES/N_279/IMAGE198.JPG">
          <a:extLst>
            <a:ext uri="{FF2B5EF4-FFF2-40B4-BE49-F238E27FC236}">
              <a16:creationId xmlns:a16="http://schemas.microsoft.com/office/drawing/2014/main" id="{AF31ACB9-EF87-474E-A469-531A5455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460" y="8315325"/>
          <a:ext cx="192751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152400</xdr:colOff>
      <xdr:row>42</xdr:row>
      <xdr:rowOff>9525</xdr:rowOff>
    </xdr:from>
    <xdr:ext cx="192751" cy="198120"/>
    <xdr:pic>
      <xdr:nvPicPr>
        <xdr:cNvPr id="54" name="Picture 82" descr="https://likumi.lv/wwwraksti/2015/121/BILDES/N_279/IMAGE199.JPG">
          <a:extLst>
            <a:ext uri="{FF2B5EF4-FFF2-40B4-BE49-F238E27FC236}">
              <a16:creationId xmlns:a16="http://schemas.microsoft.com/office/drawing/2014/main" id="{EAFDA58E-14B3-458B-885D-8DBB7E26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460" y="8711565"/>
          <a:ext cx="192751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152400</xdr:colOff>
      <xdr:row>41</xdr:row>
      <xdr:rowOff>9525</xdr:rowOff>
    </xdr:from>
    <xdr:ext cx="192751" cy="198120"/>
    <xdr:pic>
      <xdr:nvPicPr>
        <xdr:cNvPr id="55" name="Picture 81" descr="https://likumi.lv/wwwraksti/2015/121/BILDES/N_279/IMAGE198.JPG">
          <a:extLst>
            <a:ext uri="{FF2B5EF4-FFF2-40B4-BE49-F238E27FC236}">
              <a16:creationId xmlns:a16="http://schemas.microsoft.com/office/drawing/2014/main" id="{827F691F-1397-44D4-98DD-520EAB2F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460" y="8513445"/>
          <a:ext cx="192751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14809</xdr:rowOff>
    </xdr:to>
    <xdr:pic>
      <xdr:nvPicPr>
        <xdr:cNvPr id="2" name="Picture 81" descr="https://likumi.lv/wwwraksti/2015/121/BILDES/N_279/IMAGE220.JPG">
          <a:extLst>
            <a:ext uri="{FF2B5EF4-FFF2-40B4-BE49-F238E27FC236}">
              <a16:creationId xmlns:a16="http://schemas.microsoft.com/office/drawing/2014/main" id="{0735F494-1228-4009-92A9-7D125689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0"/>
          <a:ext cx="190500" cy="19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180975</xdr:rowOff>
    </xdr:from>
    <xdr:to>
      <xdr:col>2</xdr:col>
      <xdr:colOff>190500</xdr:colOff>
      <xdr:row>7</xdr:row>
      <xdr:rowOff>5284</xdr:rowOff>
    </xdr:to>
    <xdr:pic>
      <xdr:nvPicPr>
        <xdr:cNvPr id="3" name="Picture 82" descr="https://likumi.lv/wwwraksti/2015/121/BILDES/N_279/IMAGE221.JPG">
          <a:extLst>
            <a:ext uri="{FF2B5EF4-FFF2-40B4-BE49-F238E27FC236}">
              <a16:creationId xmlns:a16="http://schemas.microsoft.com/office/drawing/2014/main" id="{94DB128D-994F-4667-B318-4B025EA8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61975"/>
          <a:ext cx="190500" cy="19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14809</xdr:rowOff>
    </xdr:to>
    <xdr:pic>
      <xdr:nvPicPr>
        <xdr:cNvPr id="4" name="Picture 83" descr="https://likumi.lv/wwwraksti/2015/121/BILDES/N_279/IMAGE222.JPG">
          <a:extLst>
            <a:ext uri="{FF2B5EF4-FFF2-40B4-BE49-F238E27FC236}">
              <a16:creationId xmlns:a16="http://schemas.microsoft.com/office/drawing/2014/main" id="{791CE184-1A4C-41AC-B854-BA55530C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62000"/>
          <a:ext cx="190500" cy="19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180975</xdr:rowOff>
    </xdr:from>
    <xdr:to>
      <xdr:col>2</xdr:col>
      <xdr:colOff>190500</xdr:colOff>
      <xdr:row>9</xdr:row>
      <xdr:rowOff>5284</xdr:rowOff>
    </xdr:to>
    <xdr:pic>
      <xdr:nvPicPr>
        <xdr:cNvPr id="5" name="Picture 84" descr="https://likumi.lv/wwwraksti/2015/121/BILDES/N_279/IMAGE223.JPG">
          <a:extLst>
            <a:ext uri="{FF2B5EF4-FFF2-40B4-BE49-F238E27FC236}">
              <a16:creationId xmlns:a16="http://schemas.microsoft.com/office/drawing/2014/main" id="{BBEA58AF-6BF8-4610-BC4F-8A70A9E0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42975"/>
          <a:ext cx="190500" cy="19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2</xdr:col>
      <xdr:colOff>200025</xdr:colOff>
      <xdr:row>10</xdr:row>
      <xdr:rowOff>24334</xdr:rowOff>
    </xdr:to>
    <xdr:pic>
      <xdr:nvPicPr>
        <xdr:cNvPr id="6" name="Picture 85" descr="https://likumi.lv/wwwraksti/2015/121/BILDES/N_279/IMAGE224.JPG">
          <a:extLst>
            <a:ext uri="{FF2B5EF4-FFF2-40B4-BE49-F238E27FC236}">
              <a16:creationId xmlns:a16="http://schemas.microsoft.com/office/drawing/2014/main" id="{159926E1-7973-4E47-B4E7-7DF31AB6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152525"/>
          <a:ext cx="190500" cy="19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10</xdr:row>
      <xdr:rowOff>9525</xdr:rowOff>
    </xdr:from>
    <xdr:to>
      <xdr:col>2</xdr:col>
      <xdr:colOff>200025</xdr:colOff>
      <xdr:row>11</xdr:row>
      <xdr:rowOff>24334</xdr:rowOff>
    </xdr:to>
    <xdr:pic>
      <xdr:nvPicPr>
        <xdr:cNvPr id="7" name="Picture 86" descr="https://likumi.lv/wwwraksti/2015/121/BILDES/N_279/IMAGE225.JPG">
          <a:extLst>
            <a:ext uri="{FF2B5EF4-FFF2-40B4-BE49-F238E27FC236}">
              <a16:creationId xmlns:a16="http://schemas.microsoft.com/office/drawing/2014/main" id="{381A685D-CE8B-49E6-9BE0-FF3B5951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343025"/>
          <a:ext cx="190500" cy="19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11</xdr:row>
      <xdr:rowOff>9525</xdr:rowOff>
    </xdr:from>
    <xdr:to>
      <xdr:col>2</xdr:col>
      <xdr:colOff>200025</xdr:colOff>
      <xdr:row>12</xdr:row>
      <xdr:rowOff>24334</xdr:rowOff>
    </xdr:to>
    <xdr:pic>
      <xdr:nvPicPr>
        <xdr:cNvPr id="8" name="Picture 87" descr="https://likumi.lv/wwwraksti/2015/121/BILDES/N_279/IMAGE226.JPG">
          <a:extLst>
            <a:ext uri="{FF2B5EF4-FFF2-40B4-BE49-F238E27FC236}">
              <a16:creationId xmlns:a16="http://schemas.microsoft.com/office/drawing/2014/main" id="{86927D6D-904E-4DDA-AFE9-0222860C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533525"/>
          <a:ext cx="190500" cy="19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183573</xdr:colOff>
      <xdr:row>13</xdr:row>
      <xdr:rowOff>7620</xdr:rowOff>
    </xdr:to>
    <xdr:pic>
      <xdr:nvPicPr>
        <xdr:cNvPr id="9" name="Picture 88" descr="https://likumi.lv/wwwraksti/2015/121/BILDES/N_279/IMAGE227.JPG">
          <a:extLst>
            <a:ext uri="{FF2B5EF4-FFF2-40B4-BE49-F238E27FC236}">
              <a16:creationId xmlns:a16="http://schemas.microsoft.com/office/drawing/2014/main" id="{0C9183DA-531B-45E9-A662-E49698BA5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14500"/>
          <a:ext cx="183573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9525</xdr:rowOff>
    </xdr:from>
    <xdr:to>
      <xdr:col>2</xdr:col>
      <xdr:colOff>183573</xdr:colOff>
      <xdr:row>14</xdr:row>
      <xdr:rowOff>17145</xdr:rowOff>
    </xdr:to>
    <xdr:pic>
      <xdr:nvPicPr>
        <xdr:cNvPr id="10" name="Picture 89" descr="https://likumi.lv/wwwraksti/2015/121/BILDES/N_279/IMAGE228.JPG">
          <a:extLst>
            <a:ext uri="{FF2B5EF4-FFF2-40B4-BE49-F238E27FC236}">
              <a16:creationId xmlns:a16="http://schemas.microsoft.com/office/drawing/2014/main" id="{E1E38FAA-FBE4-4BD3-8E4B-985F1919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14525"/>
          <a:ext cx="183573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</xdr:colOff>
      <xdr:row>14</xdr:row>
      <xdr:rowOff>0</xdr:rowOff>
    </xdr:from>
    <xdr:to>
      <xdr:col>2</xdr:col>
      <xdr:colOff>191193</xdr:colOff>
      <xdr:row>15</xdr:row>
      <xdr:rowOff>7620</xdr:rowOff>
    </xdr:to>
    <xdr:pic>
      <xdr:nvPicPr>
        <xdr:cNvPr id="11" name="Picture 90" descr="https://likumi.lv/wwwraksti/2015/121/BILDES/N_279/IMAGE229.JPG">
          <a:extLst>
            <a:ext uri="{FF2B5EF4-FFF2-40B4-BE49-F238E27FC236}">
              <a16:creationId xmlns:a16="http://schemas.microsoft.com/office/drawing/2014/main" id="{9F2810F2-0DC5-40E6-9BD6-23597A3B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2011680"/>
          <a:ext cx="183573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15</xdr:row>
      <xdr:rowOff>0</xdr:rowOff>
    </xdr:from>
    <xdr:to>
      <xdr:col>2</xdr:col>
      <xdr:colOff>193098</xdr:colOff>
      <xdr:row>16</xdr:row>
      <xdr:rowOff>7620</xdr:rowOff>
    </xdr:to>
    <xdr:pic>
      <xdr:nvPicPr>
        <xdr:cNvPr id="12" name="Picture 91" descr="https://likumi.lv/wwwraksti/2015/121/BILDES/N_279/IMAGE230.JPG">
          <a:extLst>
            <a:ext uri="{FF2B5EF4-FFF2-40B4-BE49-F238E27FC236}">
              <a16:creationId xmlns:a16="http://schemas.microsoft.com/office/drawing/2014/main" id="{44777BB4-6794-4CAA-86C2-910BECEA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286000"/>
          <a:ext cx="183573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2</xdr:col>
      <xdr:colOff>193098</xdr:colOff>
      <xdr:row>17</xdr:row>
      <xdr:rowOff>17145</xdr:rowOff>
    </xdr:to>
    <xdr:pic>
      <xdr:nvPicPr>
        <xdr:cNvPr id="13" name="Picture 92" descr="https://likumi.lv/wwwraksti/2015/121/BILDES/N_279/IMAGE231.JPG">
          <a:extLst>
            <a:ext uri="{FF2B5EF4-FFF2-40B4-BE49-F238E27FC236}">
              <a16:creationId xmlns:a16="http://schemas.microsoft.com/office/drawing/2014/main" id="{26C9A7CB-19CA-4361-92F8-AB1343AC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486025"/>
          <a:ext cx="183573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183573</xdr:colOff>
      <xdr:row>18</xdr:row>
      <xdr:rowOff>7620</xdr:rowOff>
    </xdr:to>
    <xdr:pic>
      <xdr:nvPicPr>
        <xdr:cNvPr id="14" name="Picture 93" descr="https://likumi.lv/wwwraksti/2015/121/BILDES/N_279/IMAGE232.JPG">
          <a:extLst>
            <a:ext uri="{FF2B5EF4-FFF2-40B4-BE49-F238E27FC236}">
              <a16:creationId xmlns:a16="http://schemas.microsoft.com/office/drawing/2014/main" id="{31609603-23D6-48CC-858B-AF0404E3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667000"/>
          <a:ext cx="183573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2297430</xdr:colOff>
      <xdr:row>18</xdr:row>
      <xdr:rowOff>17145</xdr:rowOff>
    </xdr:from>
    <xdr:to>
      <xdr:col>2</xdr:col>
      <xdr:colOff>179763</xdr:colOff>
      <xdr:row>19</xdr:row>
      <xdr:rowOff>24765</xdr:rowOff>
    </xdr:to>
    <xdr:pic>
      <xdr:nvPicPr>
        <xdr:cNvPr id="15" name="Picture 94" descr="https://likumi.lv/wwwraksti/2015/121/BILDES/N_279/IMAGE233.JPG">
          <a:extLst>
            <a:ext uri="{FF2B5EF4-FFF2-40B4-BE49-F238E27FC236}">
              <a16:creationId xmlns:a16="http://schemas.microsoft.com/office/drawing/2014/main" id="{EEA85804-BC9C-4E13-A850-238FAF79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7030" y="2760345"/>
          <a:ext cx="183573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19</xdr:row>
      <xdr:rowOff>9525</xdr:rowOff>
    </xdr:from>
    <xdr:to>
      <xdr:col>2</xdr:col>
      <xdr:colOff>193098</xdr:colOff>
      <xdr:row>20</xdr:row>
      <xdr:rowOff>17145</xdr:rowOff>
    </xdr:to>
    <xdr:pic>
      <xdr:nvPicPr>
        <xdr:cNvPr id="16" name="Picture 95" descr="https://likumi.lv/wwwraksti/2015/121/BILDES/N_279/IMAGE234.JPG">
          <a:extLst>
            <a:ext uri="{FF2B5EF4-FFF2-40B4-BE49-F238E27FC236}">
              <a16:creationId xmlns:a16="http://schemas.microsoft.com/office/drawing/2014/main" id="{97D00472-1736-4352-9152-992E717F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3057525"/>
          <a:ext cx="183573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20</xdr:row>
      <xdr:rowOff>9525</xdr:rowOff>
    </xdr:from>
    <xdr:to>
      <xdr:col>2</xdr:col>
      <xdr:colOff>193098</xdr:colOff>
      <xdr:row>21</xdr:row>
      <xdr:rowOff>17145</xdr:rowOff>
    </xdr:to>
    <xdr:pic>
      <xdr:nvPicPr>
        <xdr:cNvPr id="17" name="Picture 96" descr="https://likumi.lv/wwwraksti/2015/121/BILDES/N_279/IMAGE235.JPG">
          <a:extLst>
            <a:ext uri="{FF2B5EF4-FFF2-40B4-BE49-F238E27FC236}">
              <a16:creationId xmlns:a16="http://schemas.microsoft.com/office/drawing/2014/main" id="{519FE887-D666-4E3B-BEEE-0C581713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3248025"/>
          <a:ext cx="183573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183573</xdr:colOff>
      <xdr:row>22</xdr:row>
      <xdr:rowOff>7620</xdr:rowOff>
    </xdr:to>
    <xdr:pic>
      <xdr:nvPicPr>
        <xdr:cNvPr id="20" name="Picture 97" descr="https://likumi.lv/wwwraksti/2015/121/BILDES/N_279/IMAGE236.JPG">
          <a:extLst>
            <a:ext uri="{FF2B5EF4-FFF2-40B4-BE49-F238E27FC236}">
              <a16:creationId xmlns:a16="http://schemas.microsoft.com/office/drawing/2014/main" id="{B90D0466-1803-430E-B0FA-FADFC011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29000"/>
          <a:ext cx="183573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183573</xdr:colOff>
      <xdr:row>23</xdr:row>
      <xdr:rowOff>7620</xdr:rowOff>
    </xdr:to>
    <xdr:pic>
      <xdr:nvPicPr>
        <xdr:cNvPr id="21" name="Picture 98" descr="https://likumi.lv/wwwraksti/2015/121/BILDES/N_279/IMAGE237.JPG">
          <a:extLst>
            <a:ext uri="{FF2B5EF4-FFF2-40B4-BE49-F238E27FC236}">
              <a16:creationId xmlns:a16="http://schemas.microsoft.com/office/drawing/2014/main" id="{7E6B5B37-3966-4599-AD34-EF633678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619500"/>
          <a:ext cx="183573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171450</xdr:colOff>
      <xdr:row>24</xdr:row>
      <xdr:rowOff>2660</xdr:rowOff>
    </xdr:to>
    <xdr:pic>
      <xdr:nvPicPr>
        <xdr:cNvPr id="22" name="Picture 99" descr="https://likumi.lv/wwwraksti/2015/121/BILDES/N_279/IMAGE238.JPG">
          <a:extLst>
            <a:ext uri="{FF2B5EF4-FFF2-40B4-BE49-F238E27FC236}">
              <a16:creationId xmlns:a16="http://schemas.microsoft.com/office/drawing/2014/main" id="{12560518-A71C-477E-8B80-2367D3DE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00"/>
          <a:ext cx="171450" cy="177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171450</xdr:colOff>
      <xdr:row>25</xdr:row>
      <xdr:rowOff>2660</xdr:rowOff>
    </xdr:to>
    <xdr:pic>
      <xdr:nvPicPr>
        <xdr:cNvPr id="23" name="Picture 100" descr="https://likumi.lv/wwwraksti/2015/121/BILDES/N_279/IMAGE239.JPG">
          <a:extLst>
            <a:ext uri="{FF2B5EF4-FFF2-40B4-BE49-F238E27FC236}">
              <a16:creationId xmlns:a16="http://schemas.microsoft.com/office/drawing/2014/main" id="{B9C03C85-E7B9-4A63-8044-98648380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000500"/>
          <a:ext cx="171450" cy="177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25</xdr:row>
      <xdr:rowOff>0</xdr:rowOff>
    </xdr:from>
    <xdr:to>
      <xdr:col>2</xdr:col>
      <xdr:colOff>180975</xdr:colOff>
      <xdr:row>26</xdr:row>
      <xdr:rowOff>2660</xdr:rowOff>
    </xdr:to>
    <xdr:pic>
      <xdr:nvPicPr>
        <xdr:cNvPr id="24" name="Picture 101" descr="https://likumi.lv/wwwraksti/2015/121/BILDES/N_279/IMAGE240.JPG">
          <a:extLst>
            <a:ext uri="{FF2B5EF4-FFF2-40B4-BE49-F238E27FC236}">
              <a16:creationId xmlns:a16="http://schemas.microsoft.com/office/drawing/2014/main" id="{DC9A37FE-A410-4874-9243-C4260D33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4191000"/>
          <a:ext cx="171450" cy="177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171450</xdr:colOff>
      <xdr:row>27</xdr:row>
      <xdr:rowOff>2660</xdr:rowOff>
    </xdr:to>
    <xdr:pic>
      <xdr:nvPicPr>
        <xdr:cNvPr id="27" name="Picture 102" descr="https://likumi.lv/wwwraksti/2015/121/BILDES/N_279/IMAGE241.JPG">
          <a:extLst>
            <a:ext uri="{FF2B5EF4-FFF2-40B4-BE49-F238E27FC236}">
              <a16:creationId xmlns:a16="http://schemas.microsoft.com/office/drawing/2014/main" id="{0E1A1A07-9C5C-40A2-A9C2-0B4A2DF0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381500"/>
          <a:ext cx="171450" cy="177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19051</xdr:colOff>
      <xdr:row>26</xdr:row>
      <xdr:rowOff>173355</xdr:rowOff>
    </xdr:from>
    <xdr:to>
      <xdr:col>2</xdr:col>
      <xdr:colOff>152401</xdr:colOff>
      <xdr:row>28</xdr:row>
      <xdr:rowOff>5650</xdr:rowOff>
    </xdr:to>
    <xdr:pic>
      <xdr:nvPicPr>
        <xdr:cNvPr id="28" name="Picture 103" descr="https://likumi.lv/wwwraksti/2015/121/BILDES/N_279/IMAGE242.JPG">
          <a:extLst>
            <a:ext uri="{FF2B5EF4-FFF2-40B4-BE49-F238E27FC236}">
              <a16:creationId xmlns:a16="http://schemas.microsoft.com/office/drawing/2014/main" id="{6BE55593-6A8E-44E8-96E3-F92E1A55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9891" y="4379595"/>
          <a:ext cx="133350" cy="182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171450</xdr:colOff>
      <xdr:row>29</xdr:row>
      <xdr:rowOff>2660</xdr:rowOff>
    </xdr:to>
    <xdr:pic>
      <xdr:nvPicPr>
        <xdr:cNvPr id="29" name="Picture 104" descr="https://likumi.lv/wwwraksti/2015/121/BILDES/N_279/IMAGE243.JPG">
          <a:extLst>
            <a:ext uri="{FF2B5EF4-FFF2-40B4-BE49-F238E27FC236}">
              <a16:creationId xmlns:a16="http://schemas.microsoft.com/office/drawing/2014/main" id="{44D2B862-CD73-4C77-B2ED-3255CE0D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762500"/>
          <a:ext cx="171450" cy="177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9525</xdr:rowOff>
    </xdr:from>
    <xdr:to>
      <xdr:col>2</xdr:col>
      <xdr:colOff>171450</xdr:colOff>
      <xdr:row>30</xdr:row>
      <xdr:rowOff>4565</xdr:rowOff>
    </xdr:to>
    <xdr:pic>
      <xdr:nvPicPr>
        <xdr:cNvPr id="30" name="Picture 105" descr="https://likumi.lv/wwwraksti/2015/121/BILDES/N_279/IMAGE244.JPG">
          <a:extLst>
            <a:ext uri="{FF2B5EF4-FFF2-40B4-BE49-F238E27FC236}">
              <a16:creationId xmlns:a16="http://schemas.microsoft.com/office/drawing/2014/main" id="{63D512FD-61D7-4AE4-AAD2-A210469A6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962525"/>
          <a:ext cx="171450" cy="177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30</xdr:row>
      <xdr:rowOff>9525</xdr:rowOff>
    </xdr:from>
    <xdr:to>
      <xdr:col>2</xdr:col>
      <xdr:colOff>180975</xdr:colOff>
      <xdr:row>31</xdr:row>
      <xdr:rowOff>4565</xdr:rowOff>
    </xdr:to>
    <xdr:pic>
      <xdr:nvPicPr>
        <xdr:cNvPr id="31" name="Picture 106" descr="https://likumi.lv/wwwraksti/2015/121/BILDES/N_279/IMAGE245.JPG">
          <a:extLst>
            <a:ext uri="{FF2B5EF4-FFF2-40B4-BE49-F238E27FC236}">
              <a16:creationId xmlns:a16="http://schemas.microsoft.com/office/drawing/2014/main" id="{379D55E8-C23C-497F-A0C7-9386FB59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5153025"/>
          <a:ext cx="171450" cy="177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</xdr:colOff>
      <xdr:row>29</xdr:row>
      <xdr:rowOff>0</xdr:rowOff>
    </xdr:from>
    <xdr:to>
      <xdr:col>2</xdr:col>
      <xdr:colOff>514253</xdr:colOff>
      <xdr:row>30</xdr:row>
      <xdr:rowOff>5715</xdr:rowOff>
    </xdr:to>
    <xdr:pic>
      <xdr:nvPicPr>
        <xdr:cNvPr id="2" name="Picture 75" descr="https://likumi.lv/wwwraksti/2015/121/BILDES/N_279/IMAGE290.JPG">
          <a:extLst>
            <a:ext uri="{FF2B5EF4-FFF2-40B4-BE49-F238E27FC236}">
              <a16:creationId xmlns:a16="http://schemas.microsoft.com/office/drawing/2014/main" id="{8A548956-46BC-4701-B1DE-373E7CC8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015" y="6096000"/>
          <a:ext cx="346613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173355</xdr:colOff>
      <xdr:row>30</xdr:row>
      <xdr:rowOff>7620</xdr:rowOff>
    </xdr:from>
    <xdr:to>
      <xdr:col>2</xdr:col>
      <xdr:colOff>519968</xdr:colOff>
      <xdr:row>31</xdr:row>
      <xdr:rowOff>5715</xdr:rowOff>
    </xdr:to>
    <xdr:pic>
      <xdr:nvPicPr>
        <xdr:cNvPr id="3" name="Picture 76" descr="https://likumi.lv/wwwraksti/2015/121/BILDES/N_279/IMAGE291.JPG">
          <a:extLst>
            <a:ext uri="{FF2B5EF4-FFF2-40B4-BE49-F238E27FC236}">
              <a16:creationId xmlns:a16="http://schemas.microsoft.com/office/drawing/2014/main" id="{740C00EB-6292-45E1-8140-8C6BD0F6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6730" y="6294120"/>
          <a:ext cx="346613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180975</xdr:colOff>
      <xdr:row>31</xdr:row>
      <xdr:rowOff>5715</xdr:rowOff>
    </xdr:from>
    <xdr:to>
      <xdr:col>2</xdr:col>
      <xdr:colOff>527588</xdr:colOff>
      <xdr:row>31</xdr:row>
      <xdr:rowOff>272576</xdr:rowOff>
    </xdr:to>
    <xdr:pic>
      <xdr:nvPicPr>
        <xdr:cNvPr id="4" name="Picture 77" descr="https://likumi.lv/wwwraksti/2015/121/BILDES/N_279/IMAGE292.JPG">
          <a:extLst>
            <a:ext uri="{FF2B5EF4-FFF2-40B4-BE49-F238E27FC236}">
              <a16:creationId xmlns:a16="http://schemas.microsoft.com/office/drawing/2014/main" id="{471DFBFC-F2B3-4F94-8E9F-A8A78368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6482715"/>
          <a:ext cx="346613" cy="266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173355</xdr:colOff>
      <xdr:row>32</xdr:row>
      <xdr:rowOff>19050</xdr:rowOff>
    </xdr:from>
    <xdr:to>
      <xdr:col>2</xdr:col>
      <xdr:colOff>519968</xdr:colOff>
      <xdr:row>33</xdr:row>
      <xdr:rowOff>17145</xdr:rowOff>
    </xdr:to>
    <xdr:pic>
      <xdr:nvPicPr>
        <xdr:cNvPr id="5" name="Picture 78" descr="https://likumi.lv/wwwraksti/2015/121/BILDES/N_279/IMAGE293.JPG">
          <a:extLst>
            <a:ext uri="{FF2B5EF4-FFF2-40B4-BE49-F238E27FC236}">
              <a16:creationId xmlns:a16="http://schemas.microsoft.com/office/drawing/2014/main" id="{EA0D7459-47D1-4505-873A-DEFC994B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6730" y="6781800"/>
          <a:ext cx="346613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60960</xdr:colOff>
      <xdr:row>41</xdr:row>
      <xdr:rowOff>123825</xdr:rowOff>
    </xdr:from>
    <xdr:to>
      <xdr:col>2</xdr:col>
      <xdr:colOff>566244</xdr:colOff>
      <xdr:row>41</xdr:row>
      <xdr:rowOff>285750</xdr:rowOff>
    </xdr:to>
    <xdr:pic>
      <xdr:nvPicPr>
        <xdr:cNvPr id="8" name="Picture 81" descr="https://likumi.lv/wwwraksti/2015/121/BILDES/N_279/IMAGE309.JPG">
          <a:extLst>
            <a:ext uri="{FF2B5EF4-FFF2-40B4-BE49-F238E27FC236}">
              <a16:creationId xmlns:a16="http://schemas.microsoft.com/office/drawing/2014/main" id="{72AABDD8-096F-452E-8288-C7483CA9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9709785"/>
          <a:ext cx="505284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129540</xdr:colOff>
      <xdr:row>42</xdr:row>
      <xdr:rowOff>9525</xdr:rowOff>
    </xdr:from>
    <xdr:to>
      <xdr:col>2</xdr:col>
      <xdr:colOff>632874</xdr:colOff>
      <xdr:row>43</xdr:row>
      <xdr:rowOff>27772</xdr:rowOff>
    </xdr:to>
    <xdr:pic>
      <xdr:nvPicPr>
        <xdr:cNvPr id="9" name="Picture 82" descr="https://likumi.lv/wwwraksti/2015/121/BILDES/N_279/IMAGE310.JPG">
          <a:extLst>
            <a:ext uri="{FF2B5EF4-FFF2-40B4-BE49-F238E27FC236}">
              <a16:creationId xmlns:a16="http://schemas.microsoft.com/office/drawing/2014/main" id="{CD2CD10B-E39B-40EE-A8A7-4426F107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780" y="9968865"/>
          <a:ext cx="503334" cy="193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1</xdr:rowOff>
    </xdr:from>
    <xdr:to>
      <xdr:col>2</xdr:col>
      <xdr:colOff>579496</xdr:colOff>
      <xdr:row>8</xdr:row>
      <xdr:rowOff>152401</xdr:rowOff>
    </xdr:to>
    <xdr:pic>
      <xdr:nvPicPr>
        <xdr:cNvPr id="10" name="Picture 8" descr="https://likumi.lv/wwwraksti/2015/121/BILDES/N_279/IMAGE260.JPG">
          <a:extLst>
            <a:ext uri="{FF2B5EF4-FFF2-40B4-BE49-F238E27FC236}">
              <a16:creationId xmlns:a16="http://schemas.microsoft.com/office/drawing/2014/main" id="{A670D707-BBB5-4CA6-AFE9-C0DCCA51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52501"/>
          <a:ext cx="579496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</xdr:colOff>
      <xdr:row>9</xdr:row>
      <xdr:rowOff>13335</xdr:rowOff>
    </xdr:from>
    <xdr:to>
      <xdr:col>2</xdr:col>
      <xdr:colOff>479245</xdr:colOff>
      <xdr:row>9</xdr:row>
      <xdr:rowOff>161345</xdr:rowOff>
    </xdr:to>
    <xdr:pic>
      <xdr:nvPicPr>
        <xdr:cNvPr id="11" name="Picture 10" descr="https://likumi.lv/wwwraksti/2015/121/BILDES/N_279/IMAGE262.JPG">
          <a:extLst>
            <a:ext uri="{FF2B5EF4-FFF2-40B4-BE49-F238E27FC236}">
              <a16:creationId xmlns:a16="http://schemas.microsoft.com/office/drawing/2014/main" id="{E63BED92-4133-4F99-8736-2D4CA1B1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995" y="1156335"/>
          <a:ext cx="471625" cy="148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</xdr:colOff>
      <xdr:row>10</xdr:row>
      <xdr:rowOff>25737</xdr:rowOff>
    </xdr:from>
    <xdr:to>
      <xdr:col>3</xdr:col>
      <xdr:colOff>816</xdr:colOff>
      <xdr:row>11</xdr:row>
      <xdr:rowOff>23409</xdr:rowOff>
    </xdr:to>
    <xdr:pic>
      <xdr:nvPicPr>
        <xdr:cNvPr id="12" name="Picture 11" descr="https://likumi.lv/wwwraksti/2015/121/BILDES/N_279/IMAGE263.JPG">
          <a:extLst>
            <a:ext uri="{FF2B5EF4-FFF2-40B4-BE49-F238E27FC236}">
              <a16:creationId xmlns:a16="http://schemas.microsoft.com/office/drawing/2014/main" id="{31706A95-6752-40D3-9A01-A372AD9E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9480" y="3149937"/>
          <a:ext cx="724716" cy="172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</xdr:colOff>
      <xdr:row>12</xdr:row>
      <xdr:rowOff>28575</xdr:rowOff>
    </xdr:from>
    <xdr:to>
      <xdr:col>2</xdr:col>
      <xdr:colOff>375089</xdr:colOff>
      <xdr:row>12</xdr:row>
      <xdr:rowOff>169059</xdr:rowOff>
    </xdr:to>
    <xdr:pic>
      <xdr:nvPicPr>
        <xdr:cNvPr id="13" name="Picture 44" descr="https://likumi.lv/wwwraksti/2015/121/BILDES/N_279/IMAGE267.JPG">
          <a:extLst>
            <a:ext uri="{FF2B5EF4-FFF2-40B4-BE49-F238E27FC236}">
              <a16:creationId xmlns:a16="http://schemas.microsoft.com/office/drawing/2014/main" id="{9B071E8F-0490-458B-AED9-BAE1620F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7185" y="1743075"/>
          <a:ext cx="371279" cy="140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3514725</xdr:colOff>
      <xdr:row>13</xdr:row>
      <xdr:rowOff>3810</xdr:rowOff>
    </xdr:from>
    <xdr:to>
      <xdr:col>3</xdr:col>
      <xdr:colOff>43573</xdr:colOff>
      <xdr:row>14</xdr:row>
      <xdr:rowOff>2901</xdr:rowOff>
    </xdr:to>
    <xdr:pic>
      <xdr:nvPicPr>
        <xdr:cNvPr id="14" name="Picture 46" descr="https://likumi.lv/wwwraksti/2015/121/BILDES/N_279/IMAGE268.JPG">
          <a:extLst>
            <a:ext uri="{FF2B5EF4-FFF2-40B4-BE49-F238E27FC236}">
              <a16:creationId xmlns:a16="http://schemas.microsoft.com/office/drawing/2014/main" id="{A1A03BFB-0681-42CB-99CD-7AFB1812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1908810"/>
          <a:ext cx="679843" cy="479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</xdr:colOff>
      <xdr:row>15</xdr:row>
      <xdr:rowOff>1</xdr:rowOff>
    </xdr:from>
    <xdr:to>
      <xdr:col>2</xdr:col>
      <xdr:colOff>200025</xdr:colOff>
      <xdr:row>16</xdr:row>
      <xdr:rowOff>10833</xdr:rowOff>
    </xdr:to>
    <xdr:pic>
      <xdr:nvPicPr>
        <xdr:cNvPr id="15" name="Picture 63" descr="https://likumi.lv/wwwraksti/2015/121/BILDES/N_279/IMAGE270.JPG">
          <a:extLst>
            <a:ext uri="{FF2B5EF4-FFF2-40B4-BE49-F238E27FC236}">
              <a16:creationId xmlns:a16="http://schemas.microsoft.com/office/drawing/2014/main" id="{B2F0F85E-9EC2-4C0D-93CB-921365D1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8615" y="2581276"/>
          <a:ext cx="184785" cy="186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15</xdr:row>
      <xdr:rowOff>179070</xdr:rowOff>
    </xdr:from>
    <xdr:to>
      <xdr:col>2</xdr:col>
      <xdr:colOff>194310</xdr:colOff>
      <xdr:row>17</xdr:row>
      <xdr:rowOff>6578</xdr:rowOff>
    </xdr:to>
    <xdr:pic>
      <xdr:nvPicPr>
        <xdr:cNvPr id="16" name="Picture 64" descr="https://likumi.lv/wwwraksti/2015/121/BILDES/N_279/IMAGE271.JPG">
          <a:extLst>
            <a:ext uri="{FF2B5EF4-FFF2-40B4-BE49-F238E27FC236}">
              <a16:creationId xmlns:a16="http://schemas.microsoft.com/office/drawing/2014/main" id="{B726D758-2D81-4064-B4BB-62346D3C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760345"/>
          <a:ext cx="184785" cy="237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3529965</xdr:colOff>
      <xdr:row>17</xdr:row>
      <xdr:rowOff>7620</xdr:rowOff>
    </xdr:from>
    <xdr:to>
      <xdr:col>2</xdr:col>
      <xdr:colOff>287655</xdr:colOff>
      <xdr:row>18</xdr:row>
      <xdr:rowOff>16103</xdr:rowOff>
    </xdr:to>
    <xdr:pic>
      <xdr:nvPicPr>
        <xdr:cNvPr id="17" name="Picture 65" descr="https://likumi.lv/wwwraksti/2015/121/BILDES/N_279/IMAGE272.JPG">
          <a:extLst>
            <a:ext uri="{FF2B5EF4-FFF2-40B4-BE49-F238E27FC236}">
              <a16:creationId xmlns:a16="http://schemas.microsoft.com/office/drawing/2014/main" id="{46A8B245-847E-4AC8-ADF1-A9FD3E04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9565" y="2998470"/>
          <a:ext cx="184785" cy="237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</xdr:colOff>
      <xdr:row>18</xdr:row>
      <xdr:rowOff>19050</xdr:rowOff>
    </xdr:from>
    <xdr:to>
      <xdr:col>2</xdr:col>
      <xdr:colOff>193113</xdr:colOff>
      <xdr:row>19</xdr:row>
      <xdr:rowOff>11577</xdr:rowOff>
    </xdr:to>
    <xdr:pic>
      <xdr:nvPicPr>
        <xdr:cNvPr id="18" name="Picture 66" descr="https://likumi.lv/wwwraksti/2015/121/BILDES/N_279/IMAGE273.JPG">
          <a:extLst>
            <a:ext uri="{FF2B5EF4-FFF2-40B4-BE49-F238E27FC236}">
              <a16:creationId xmlns:a16="http://schemas.microsoft.com/office/drawing/2014/main" id="{219BEE20-8679-4B9E-B6DB-22798001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4330" y="3238500"/>
          <a:ext cx="172158" cy="175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</xdr:colOff>
      <xdr:row>19</xdr:row>
      <xdr:rowOff>7620</xdr:rowOff>
    </xdr:from>
    <xdr:to>
      <xdr:col>2</xdr:col>
      <xdr:colOff>177873</xdr:colOff>
      <xdr:row>20</xdr:row>
      <xdr:rowOff>3706</xdr:rowOff>
    </xdr:to>
    <xdr:pic>
      <xdr:nvPicPr>
        <xdr:cNvPr id="19" name="Picture 67" descr="https://likumi.lv/wwwraksti/2015/121/BILDES/N_279/IMAGE274.JPG">
          <a:extLst>
            <a:ext uri="{FF2B5EF4-FFF2-40B4-BE49-F238E27FC236}">
              <a16:creationId xmlns:a16="http://schemas.microsoft.com/office/drawing/2014/main" id="{C9920E52-B82E-49C3-B0B8-A1CCABD2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090" y="3417570"/>
          <a:ext cx="172158" cy="171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</xdr:colOff>
      <xdr:row>20</xdr:row>
      <xdr:rowOff>0</xdr:rowOff>
    </xdr:from>
    <xdr:to>
      <xdr:col>2</xdr:col>
      <xdr:colOff>177873</xdr:colOff>
      <xdr:row>20</xdr:row>
      <xdr:rowOff>172158</xdr:rowOff>
    </xdr:to>
    <xdr:pic>
      <xdr:nvPicPr>
        <xdr:cNvPr id="20" name="Picture 68" descr="https://likumi.lv/wwwraksti/2015/121/BILDES/N_279/IMAGE275.JPG">
          <a:extLst>
            <a:ext uri="{FF2B5EF4-FFF2-40B4-BE49-F238E27FC236}">
              <a16:creationId xmlns:a16="http://schemas.microsoft.com/office/drawing/2014/main" id="{4BF9FE34-F988-4277-B33E-A7C7BF65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090" y="3600450"/>
          <a:ext cx="172158" cy="172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</xdr:colOff>
      <xdr:row>21</xdr:row>
      <xdr:rowOff>11431</xdr:rowOff>
    </xdr:from>
    <xdr:to>
      <xdr:col>2</xdr:col>
      <xdr:colOff>174063</xdr:colOff>
      <xdr:row>22</xdr:row>
      <xdr:rowOff>7111</xdr:rowOff>
    </xdr:to>
    <xdr:pic>
      <xdr:nvPicPr>
        <xdr:cNvPr id="21" name="Picture 69" descr="https://likumi.lv/wwwraksti/2015/121/BILDES/N_279/IMAGE276.JPG">
          <a:extLst>
            <a:ext uri="{FF2B5EF4-FFF2-40B4-BE49-F238E27FC236}">
              <a16:creationId xmlns:a16="http://schemas.microsoft.com/office/drawing/2014/main" id="{07883C48-6068-4B7D-95BE-A9B8B39D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802381"/>
          <a:ext cx="172158" cy="170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</xdr:colOff>
      <xdr:row>22</xdr:row>
      <xdr:rowOff>15239</xdr:rowOff>
    </xdr:from>
    <xdr:to>
      <xdr:col>2</xdr:col>
      <xdr:colOff>193114</xdr:colOff>
      <xdr:row>23</xdr:row>
      <xdr:rowOff>11014</xdr:rowOff>
    </xdr:to>
    <xdr:pic>
      <xdr:nvPicPr>
        <xdr:cNvPr id="22" name="Picture 70" descr="https://likumi.lv/wwwraksti/2015/121/BILDES/N_279/IMAGE282.JPG">
          <a:extLst>
            <a:ext uri="{FF2B5EF4-FFF2-40B4-BE49-F238E27FC236}">
              <a16:creationId xmlns:a16="http://schemas.microsoft.com/office/drawing/2014/main" id="{3C97F597-D756-4182-9345-EA2BD9AC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4330" y="4949189"/>
          <a:ext cx="172159" cy="17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3531870</xdr:colOff>
      <xdr:row>23</xdr:row>
      <xdr:rowOff>7619</xdr:rowOff>
    </xdr:from>
    <xdr:to>
      <xdr:col>2</xdr:col>
      <xdr:colOff>269313</xdr:colOff>
      <xdr:row>24</xdr:row>
      <xdr:rowOff>5018</xdr:rowOff>
    </xdr:to>
    <xdr:pic>
      <xdr:nvPicPr>
        <xdr:cNvPr id="23" name="Picture 72" descr="https://likumi.lv/wwwraksti/2015/121/BILDES/N_279/IMAGE284.JPG">
          <a:extLst>
            <a:ext uri="{FF2B5EF4-FFF2-40B4-BE49-F238E27FC236}">
              <a16:creationId xmlns:a16="http://schemas.microsoft.com/office/drawing/2014/main" id="{950FB747-5743-41A2-AF8E-74AB910E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470" y="5322569"/>
          <a:ext cx="172158" cy="180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7620</xdr:rowOff>
    </xdr:from>
    <xdr:to>
      <xdr:col>2</xdr:col>
      <xdr:colOff>506986</xdr:colOff>
      <xdr:row>29</xdr:row>
      <xdr:rowOff>9525</xdr:rowOff>
    </xdr:to>
    <xdr:pic>
      <xdr:nvPicPr>
        <xdr:cNvPr id="24" name="Picture 74" descr="https://likumi.lv/wwwraksti/2015/121/BILDES/N_279/IMAGE289.JPG">
          <a:extLst>
            <a:ext uri="{FF2B5EF4-FFF2-40B4-BE49-F238E27FC236}">
              <a16:creationId xmlns:a16="http://schemas.microsoft.com/office/drawing/2014/main" id="{A66091CB-8D54-40E2-A6B7-0EE59731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6275070"/>
          <a:ext cx="306961" cy="506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333195</xdr:colOff>
      <xdr:row>5</xdr:row>
      <xdr:rowOff>171450</xdr:rowOff>
    </xdr:to>
    <xdr:pic>
      <xdr:nvPicPr>
        <xdr:cNvPr id="2" name="Picture 61" descr="https://likumi.lv/wwwraksti/2015/121/BILDES/N_279/IMAGE313.JPG">
          <a:extLst>
            <a:ext uri="{FF2B5EF4-FFF2-40B4-BE49-F238E27FC236}">
              <a16:creationId xmlns:a16="http://schemas.microsoft.com/office/drawing/2014/main" id="{58255EEA-D582-4122-A6D3-75EE84C7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81000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6</xdr:row>
      <xdr:rowOff>0</xdr:rowOff>
    </xdr:from>
    <xdr:to>
      <xdr:col>2</xdr:col>
      <xdr:colOff>352425</xdr:colOff>
      <xdr:row>6</xdr:row>
      <xdr:rowOff>355840</xdr:rowOff>
    </xdr:to>
    <xdr:pic>
      <xdr:nvPicPr>
        <xdr:cNvPr id="3" name="Picture 62" descr="https://likumi.lv/wwwraksti/2015/121/BILDES/N_279/IMAGE314.JPG">
          <a:extLst>
            <a:ext uri="{FF2B5EF4-FFF2-40B4-BE49-F238E27FC236}">
              <a16:creationId xmlns:a16="http://schemas.microsoft.com/office/drawing/2014/main" id="{9E15D854-2FBA-4AFD-BE9A-5D6810CD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71500"/>
          <a:ext cx="342900" cy="35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19050</xdr:rowOff>
    </xdr:from>
    <xdr:to>
      <xdr:col>2</xdr:col>
      <xdr:colOff>333195</xdr:colOff>
      <xdr:row>8</xdr:row>
      <xdr:rowOff>7620</xdr:rowOff>
    </xdr:to>
    <xdr:pic>
      <xdr:nvPicPr>
        <xdr:cNvPr id="4" name="Picture 63" descr="https://likumi.lv/wwwraksti/2015/121/BILDES/N_279/IMAGE315.JPG">
          <a:extLst>
            <a:ext uri="{FF2B5EF4-FFF2-40B4-BE49-F238E27FC236}">
              <a16:creationId xmlns:a16="http://schemas.microsoft.com/office/drawing/2014/main" id="{FB669161-445A-4631-A042-9DC4D6CD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952500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333195</xdr:colOff>
      <xdr:row>8</xdr:row>
      <xdr:rowOff>171450</xdr:rowOff>
    </xdr:to>
    <xdr:pic>
      <xdr:nvPicPr>
        <xdr:cNvPr id="12" name="Picture 64" descr="https://likumi.lv/wwwraksti/2015/121/BILDES/N_279/IMAGE316.JPG">
          <a:extLst>
            <a:ext uri="{FF2B5EF4-FFF2-40B4-BE49-F238E27FC236}">
              <a16:creationId xmlns:a16="http://schemas.microsoft.com/office/drawing/2014/main" id="{BD9769AC-4D35-4A97-B79E-BBD2EF9E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123950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9</xdr:row>
      <xdr:rowOff>9525</xdr:rowOff>
    </xdr:from>
    <xdr:to>
      <xdr:col>2</xdr:col>
      <xdr:colOff>352245</xdr:colOff>
      <xdr:row>10</xdr:row>
      <xdr:rowOff>5715</xdr:rowOff>
    </xdr:to>
    <xdr:pic>
      <xdr:nvPicPr>
        <xdr:cNvPr id="13" name="Picture 65" descr="https://likumi.lv/wwwraksti/2015/121/BILDES/N_279/IMAGE317.JPG">
          <a:extLst>
            <a:ext uri="{FF2B5EF4-FFF2-40B4-BE49-F238E27FC236}">
              <a16:creationId xmlns:a16="http://schemas.microsoft.com/office/drawing/2014/main" id="{0B05082C-607F-4094-BE0F-2042DA21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323975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10</xdr:row>
      <xdr:rowOff>19050</xdr:rowOff>
    </xdr:from>
    <xdr:to>
      <xdr:col>2</xdr:col>
      <xdr:colOff>342720</xdr:colOff>
      <xdr:row>11</xdr:row>
      <xdr:rowOff>7620</xdr:rowOff>
    </xdr:to>
    <xdr:pic>
      <xdr:nvPicPr>
        <xdr:cNvPr id="14" name="Picture 66" descr="https://likumi.lv/wwwraksti/2015/121/BILDES/N_279/IMAGE318.JPG">
          <a:extLst>
            <a:ext uri="{FF2B5EF4-FFF2-40B4-BE49-F238E27FC236}">
              <a16:creationId xmlns:a16="http://schemas.microsoft.com/office/drawing/2014/main" id="{01D56291-2AFE-4804-8549-BEF73DB7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524000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11</xdr:row>
      <xdr:rowOff>19050</xdr:rowOff>
    </xdr:from>
    <xdr:to>
      <xdr:col>2</xdr:col>
      <xdr:colOff>342720</xdr:colOff>
      <xdr:row>12</xdr:row>
      <xdr:rowOff>7620</xdr:rowOff>
    </xdr:to>
    <xdr:pic>
      <xdr:nvPicPr>
        <xdr:cNvPr id="15" name="Picture 67" descr="https://likumi.lv/wwwraksti/2015/121/BILDES/N_279/IMAGE319.JPG">
          <a:extLst>
            <a:ext uri="{FF2B5EF4-FFF2-40B4-BE49-F238E27FC236}">
              <a16:creationId xmlns:a16="http://schemas.microsoft.com/office/drawing/2014/main" id="{781BBA0C-B1B1-45B8-8ED8-8F4C016E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714500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12</xdr:row>
      <xdr:rowOff>19050</xdr:rowOff>
    </xdr:from>
    <xdr:to>
      <xdr:col>2</xdr:col>
      <xdr:colOff>352245</xdr:colOff>
      <xdr:row>13</xdr:row>
      <xdr:rowOff>7620</xdr:rowOff>
    </xdr:to>
    <xdr:pic>
      <xdr:nvPicPr>
        <xdr:cNvPr id="16" name="Picture 68" descr="https://likumi.lv/wwwraksti/2015/121/BILDES/N_279/IMAGE320.JPG">
          <a:extLst>
            <a:ext uri="{FF2B5EF4-FFF2-40B4-BE49-F238E27FC236}">
              <a16:creationId xmlns:a16="http://schemas.microsoft.com/office/drawing/2014/main" id="{D184336D-97B4-498E-ABA2-6AFC710F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05000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164980</xdr:colOff>
      <xdr:row>13</xdr:row>
      <xdr:rowOff>346135</xdr:rowOff>
    </xdr:to>
    <xdr:pic>
      <xdr:nvPicPr>
        <xdr:cNvPr id="17" name="Picture 69" descr="https://likumi.lv/wwwraksti/2015/121/BILDES/N_279/IMAGE321.JPG">
          <a:extLst>
            <a:ext uri="{FF2B5EF4-FFF2-40B4-BE49-F238E27FC236}">
              <a16:creationId xmlns:a16="http://schemas.microsoft.com/office/drawing/2014/main" id="{8B153BED-12F4-472D-A4B0-222E69DB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076450"/>
          <a:ext cx="164980" cy="346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9525</xdr:rowOff>
    </xdr:from>
    <xdr:to>
      <xdr:col>2</xdr:col>
      <xdr:colOff>164980</xdr:colOff>
      <xdr:row>15</xdr:row>
      <xdr:rowOff>12760</xdr:rowOff>
    </xdr:to>
    <xdr:pic>
      <xdr:nvPicPr>
        <xdr:cNvPr id="18" name="Picture 70" descr="https://likumi.lv/wwwraksti/2015/121/BILDES/N_279/IMAGE322.JPG">
          <a:extLst>
            <a:ext uri="{FF2B5EF4-FFF2-40B4-BE49-F238E27FC236}">
              <a16:creationId xmlns:a16="http://schemas.microsoft.com/office/drawing/2014/main" id="{BCAD9F82-1CFD-45D6-AEA1-630A6BA8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438400"/>
          <a:ext cx="164980" cy="346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333195</xdr:colOff>
      <xdr:row>15</xdr:row>
      <xdr:rowOff>171450</xdr:rowOff>
    </xdr:to>
    <xdr:pic>
      <xdr:nvPicPr>
        <xdr:cNvPr id="19" name="Picture 71" descr="https://likumi.lv/wwwraksti/2015/121/BILDES/N_279/IMAGE323.JPG">
          <a:extLst>
            <a:ext uri="{FF2B5EF4-FFF2-40B4-BE49-F238E27FC236}">
              <a16:creationId xmlns:a16="http://schemas.microsoft.com/office/drawing/2014/main" id="{AF4F726B-CEAB-42AE-9613-F93C5B69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771775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32385</xdr:colOff>
      <xdr:row>16</xdr:row>
      <xdr:rowOff>11430</xdr:rowOff>
    </xdr:from>
    <xdr:to>
      <xdr:col>2</xdr:col>
      <xdr:colOff>445590</xdr:colOff>
      <xdr:row>17</xdr:row>
      <xdr:rowOff>0</xdr:rowOff>
    </xdr:to>
    <xdr:pic>
      <xdr:nvPicPr>
        <xdr:cNvPr id="20" name="Picture 72" descr="https://likumi.lv/wwwraksti/2015/121/BILDES/N_279/IMAGE324.JPG">
          <a:extLst>
            <a:ext uri="{FF2B5EF4-FFF2-40B4-BE49-F238E27FC236}">
              <a16:creationId xmlns:a16="http://schemas.microsoft.com/office/drawing/2014/main" id="{B1B98753-04F2-4C9A-B8A8-13B192C9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0445" y="2891790"/>
          <a:ext cx="413205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</xdr:colOff>
      <xdr:row>17</xdr:row>
      <xdr:rowOff>34290</xdr:rowOff>
    </xdr:from>
    <xdr:to>
      <xdr:col>2</xdr:col>
      <xdr:colOff>437970</xdr:colOff>
      <xdr:row>18</xdr:row>
      <xdr:rowOff>22860</xdr:rowOff>
    </xdr:to>
    <xdr:pic>
      <xdr:nvPicPr>
        <xdr:cNvPr id="21" name="Picture 73" descr="https://likumi.lv/wwwraksti/2015/121/BILDES/N_279/IMAGE325.JPG">
          <a:extLst>
            <a:ext uri="{FF2B5EF4-FFF2-40B4-BE49-F238E27FC236}">
              <a16:creationId xmlns:a16="http://schemas.microsoft.com/office/drawing/2014/main" id="{793C0082-0E2A-4DC3-B9AD-F5DF2844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3097530"/>
          <a:ext cx="413205" cy="163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19050</xdr:rowOff>
    </xdr:from>
    <xdr:to>
      <xdr:col>2</xdr:col>
      <xdr:colOff>333195</xdr:colOff>
      <xdr:row>19</xdr:row>
      <xdr:rowOff>7620</xdr:rowOff>
    </xdr:to>
    <xdr:pic>
      <xdr:nvPicPr>
        <xdr:cNvPr id="22" name="Picture 74" descr="https://likumi.lv/wwwraksti/2015/121/BILDES/N_279/IMAGE326.JPG">
          <a:extLst>
            <a:ext uri="{FF2B5EF4-FFF2-40B4-BE49-F238E27FC236}">
              <a16:creationId xmlns:a16="http://schemas.microsoft.com/office/drawing/2014/main" id="{DC2D2481-34E6-431D-9980-C9A7159E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362325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19050</xdr:rowOff>
    </xdr:from>
    <xdr:to>
      <xdr:col>2</xdr:col>
      <xdr:colOff>333195</xdr:colOff>
      <xdr:row>20</xdr:row>
      <xdr:rowOff>7620</xdr:rowOff>
    </xdr:to>
    <xdr:pic>
      <xdr:nvPicPr>
        <xdr:cNvPr id="23" name="Picture 75" descr="https://likumi.lv/wwwraksti/2015/121/BILDES/N_279/IMAGE327.JPG">
          <a:extLst>
            <a:ext uri="{FF2B5EF4-FFF2-40B4-BE49-F238E27FC236}">
              <a16:creationId xmlns:a16="http://schemas.microsoft.com/office/drawing/2014/main" id="{7B11196E-09CF-4874-BF88-BD5FA3A3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552825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333195</xdr:colOff>
      <xdr:row>20</xdr:row>
      <xdr:rowOff>171450</xdr:rowOff>
    </xdr:to>
    <xdr:pic>
      <xdr:nvPicPr>
        <xdr:cNvPr id="29" name="Picture 76" descr="https://likumi.lv/wwwraksti/2015/121/BILDES/N_279/IMAGE328.JPG">
          <a:extLst>
            <a:ext uri="{FF2B5EF4-FFF2-40B4-BE49-F238E27FC236}">
              <a16:creationId xmlns:a16="http://schemas.microsoft.com/office/drawing/2014/main" id="{8DA19415-55DF-4E87-9DEE-E7DEEBC9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724275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21</xdr:row>
      <xdr:rowOff>19050</xdr:rowOff>
    </xdr:from>
    <xdr:to>
      <xdr:col>2</xdr:col>
      <xdr:colOff>342720</xdr:colOff>
      <xdr:row>22</xdr:row>
      <xdr:rowOff>7620</xdr:rowOff>
    </xdr:to>
    <xdr:pic>
      <xdr:nvPicPr>
        <xdr:cNvPr id="30" name="Picture 77" descr="https://likumi.lv/wwwraksti/2015/121/BILDES/N_279/IMAGE329.JPG">
          <a:extLst>
            <a:ext uri="{FF2B5EF4-FFF2-40B4-BE49-F238E27FC236}">
              <a16:creationId xmlns:a16="http://schemas.microsoft.com/office/drawing/2014/main" id="{2420A4A5-3E6D-4B53-B23A-B4F26925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3933825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22</xdr:row>
      <xdr:rowOff>19050</xdr:rowOff>
    </xdr:from>
    <xdr:to>
      <xdr:col>2</xdr:col>
      <xdr:colOff>342720</xdr:colOff>
      <xdr:row>23</xdr:row>
      <xdr:rowOff>7620</xdr:rowOff>
    </xdr:to>
    <xdr:pic>
      <xdr:nvPicPr>
        <xdr:cNvPr id="31" name="Picture 78" descr="https://likumi.lv/wwwraksti/2015/121/BILDES/N_279/IMAGE330.JPG">
          <a:extLst>
            <a:ext uri="{FF2B5EF4-FFF2-40B4-BE49-F238E27FC236}">
              <a16:creationId xmlns:a16="http://schemas.microsoft.com/office/drawing/2014/main" id="{69B22EB7-CD4F-423D-8649-C4CF5E5A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4124325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333195</xdr:colOff>
      <xdr:row>23</xdr:row>
      <xdr:rowOff>171450</xdr:rowOff>
    </xdr:to>
    <xdr:pic>
      <xdr:nvPicPr>
        <xdr:cNvPr id="32" name="Picture 79" descr="https://likumi.lv/wwwraksti/2015/121/BILDES/N_279/IMAGE331.JPG">
          <a:extLst>
            <a:ext uri="{FF2B5EF4-FFF2-40B4-BE49-F238E27FC236}">
              <a16:creationId xmlns:a16="http://schemas.microsoft.com/office/drawing/2014/main" id="{4CC85F98-9C3B-465E-81BB-29AE460E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4295775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24</xdr:row>
      <xdr:rowOff>19050</xdr:rowOff>
    </xdr:from>
    <xdr:to>
      <xdr:col>2</xdr:col>
      <xdr:colOff>342720</xdr:colOff>
      <xdr:row>25</xdr:row>
      <xdr:rowOff>7620</xdr:rowOff>
    </xdr:to>
    <xdr:pic>
      <xdr:nvPicPr>
        <xdr:cNvPr id="33" name="Picture 80" descr="https://likumi.lv/wwwraksti/2015/121/BILDES/N_279/IMAGE332.JPG">
          <a:extLst>
            <a:ext uri="{FF2B5EF4-FFF2-40B4-BE49-F238E27FC236}">
              <a16:creationId xmlns:a16="http://schemas.microsoft.com/office/drawing/2014/main" id="{6FE34515-4BC3-46D9-AED1-E632520C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4505325"/>
          <a:ext cx="3331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351706</xdr:colOff>
      <xdr:row>26</xdr:row>
      <xdr:rowOff>5715</xdr:rowOff>
    </xdr:to>
    <xdr:pic>
      <xdr:nvPicPr>
        <xdr:cNvPr id="34" name="Picture 81" descr="https://likumi.lv/wwwraksti/2015/121/BILDES/N_279/IMAGE333.JPG">
          <a:extLst>
            <a:ext uri="{FF2B5EF4-FFF2-40B4-BE49-F238E27FC236}">
              <a16:creationId xmlns:a16="http://schemas.microsoft.com/office/drawing/2014/main" id="{7DEBEA2E-729E-4C7F-A83F-603185AB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46767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26</xdr:row>
      <xdr:rowOff>9525</xdr:rowOff>
    </xdr:from>
    <xdr:to>
      <xdr:col>2</xdr:col>
      <xdr:colOff>361231</xdr:colOff>
      <xdr:row>27</xdr:row>
      <xdr:rowOff>7620</xdr:rowOff>
    </xdr:to>
    <xdr:pic>
      <xdr:nvPicPr>
        <xdr:cNvPr id="35" name="Picture 82" descr="https://likumi.lv/wwwraksti/2015/121/BILDES/N_279/IMAGE334.JPG">
          <a:extLst>
            <a:ext uri="{FF2B5EF4-FFF2-40B4-BE49-F238E27FC236}">
              <a16:creationId xmlns:a16="http://schemas.microsoft.com/office/drawing/2014/main" id="{15B26782-00FE-4AA5-A1D8-4A681F91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4876800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351706</xdr:colOff>
      <xdr:row>28</xdr:row>
      <xdr:rowOff>5715</xdr:rowOff>
    </xdr:to>
    <xdr:pic>
      <xdr:nvPicPr>
        <xdr:cNvPr id="36" name="Picture 83" descr="https://likumi.lv/wwwraksti/2015/121/BILDES/N_279/IMAGE335.JPG">
          <a:extLst>
            <a:ext uri="{FF2B5EF4-FFF2-40B4-BE49-F238E27FC236}">
              <a16:creationId xmlns:a16="http://schemas.microsoft.com/office/drawing/2014/main" id="{94BD2903-ACCE-4003-9F3B-C8CD73F6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0577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9525</xdr:rowOff>
    </xdr:from>
    <xdr:to>
      <xdr:col>2</xdr:col>
      <xdr:colOff>351706</xdr:colOff>
      <xdr:row>29</xdr:row>
      <xdr:rowOff>7620</xdr:rowOff>
    </xdr:to>
    <xdr:pic>
      <xdr:nvPicPr>
        <xdr:cNvPr id="37" name="Picture 84" descr="https://likumi.lv/wwwraksti/2015/121/BILDES/N_279/IMAGE336.JPG">
          <a:extLst>
            <a:ext uri="{FF2B5EF4-FFF2-40B4-BE49-F238E27FC236}">
              <a16:creationId xmlns:a16="http://schemas.microsoft.com/office/drawing/2014/main" id="{285A2A66-A30B-494D-88C6-913244AA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257800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9525</xdr:rowOff>
    </xdr:from>
    <xdr:to>
      <xdr:col>2</xdr:col>
      <xdr:colOff>351706</xdr:colOff>
      <xdr:row>30</xdr:row>
      <xdr:rowOff>7620</xdr:rowOff>
    </xdr:to>
    <xdr:pic>
      <xdr:nvPicPr>
        <xdr:cNvPr id="38" name="Picture 85" descr="https://likumi.lv/wwwraksti/2015/121/BILDES/N_279/IMAGE337.JPG">
          <a:extLst>
            <a:ext uri="{FF2B5EF4-FFF2-40B4-BE49-F238E27FC236}">
              <a16:creationId xmlns:a16="http://schemas.microsoft.com/office/drawing/2014/main" id="{60B27D91-8F4D-422A-A00D-CDE017FE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448300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30</xdr:row>
      <xdr:rowOff>19050</xdr:rowOff>
    </xdr:from>
    <xdr:to>
      <xdr:col>2</xdr:col>
      <xdr:colOff>361231</xdr:colOff>
      <xdr:row>31</xdr:row>
      <xdr:rowOff>17145</xdr:rowOff>
    </xdr:to>
    <xdr:pic>
      <xdr:nvPicPr>
        <xdr:cNvPr id="39" name="Picture 86" descr="https://likumi.lv/wwwraksti/2015/121/BILDES/N_279/IMAGE338.JPG">
          <a:extLst>
            <a:ext uri="{FF2B5EF4-FFF2-40B4-BE49-F238E27FC236}">
              <a16:creationId xmlns:a16="http://schemas.microsoft.com/office/drawing/2014/main" id="{EFB35EE7-321F-4A76-89AD-ABC1D421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64832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351706</xdr:colOff>
      <xdr:row>32</xdr:row>
      <xdr:rowOff>5715</xdr:rowOff>
    </xdr:to>
    <xdr:pic>
      <xdr:nvPicPr>
        <xdr:cNvPr id="40" name="Picture 87" descr="https://likumi.lv/wwwraksti/2015/121/BILDES/N_279/IMAGE339.JPG">
          <a:extLst>
            <a:ext uri="{FF2B5EF4-FFF2-40B4-BE49-F238E27FC236}">
              <a16:creationId xmlns:a16="http://schemas.microsoft.com/office/drawing/2014/main" id="{8062CCF7-0316-428D-A84D-C10E7661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8197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351706</xdr:colOff>
      <xdr:row>33</xdr:row>
      <xdr:rowOff>5715</xdr:rowOff>
    </xdr:to>
    <xdr:pic>
      <xdr:nvPicPr>
        <xdr:cNvPr id="41" name="Picture 88" descr="https://likumi.lv/wwwraksti/2015/121/BILDES/N_279/IMAGE340.JPG">
          <a:extLst>
            <a:ext uri="{FF2B5EF4-FFF2-40B4-BE49-F238E27FC236}">
              <a16:creationId xmlns:a16="http://schemas.microsoft.com/office/drawing/2014/main" id="{6ACEF353-89DA-49DF-814E-FCCB38B7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60102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351706</xdr:colOff>
      <xdr:row>34</xdr:row>
      <xdr:rowOff>7620</xdr:rowOff>
    </xdr:to>
    <xdr:pic>
      <xdr:nvPicPr>
        <xdr:cNvPr id="42" name="Picture 89" descr="https://likumi.lv/wwwraksti/2015/121/BILDES/N_279/IMAGE341.JPG">
          <a:extLst>
            <a:ext uri="{FF2B5EF4-FFF2-40B4-BE49-F238E27FC236}">
              <a16:creationId xmlns:a16="http://schemas.microsoft.com/office/drawing/2014/main" id="{28D21257-97ED-4E9D-82E3-E59066A4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6210300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351706</xdr:colOff>
      <xdr:row>35</xdr:row>
      <xdr:rowOff>5715</xdr:rowOff>
    </xdr:to>
    <xdr:pic>
      <xdr:nvPicPr>
        <xdr:cNvPr id="43" name="Picture 90" descr="https://likumi.lv/wwwraksti/2015/121/BILDES/N_279/IMAGE342.JPG">
          <a:extLst>
            <a:ext uri="{FF2B5EF4-FFF2-40B4-BE49-F238E27FC236}">
              <a16:creationId xmlns:a16="http://schemas.microsoft.com/office/drawing/2014/main" id="{7550E556-842A-40E9-8A80-8F110D3D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63912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35</xdr:row>
      <xdr:rowOff>0</xdr:rowOff>
    </xdr:from>
    <xdr:to>
      <xdr:col>2</xdr:col>
      <xdr:colOff>361231</xdr:colOff>
      <xdr:row>36</xdr:row>
      <xdr:rowOff>5715</xdr:rowOff>
    </xdr:to>
    <xdr:pic>
      <xdr:nvPicPr>
        <xdr:cNvPr id="44" name="Picture 91" descr="https://likumi.lv/wwwraksti/2015/121/BILDES/N_279/IMAGE343.JPG">
          <a:extLst>
            <a:ext uri="{FF2B5EF4-FFF2-40B4-BE49-F238E27FC236}">
              <a16:creationId xmlns:a16="http://schemas.microsoft.com/office/drawing/2014/main" id="{1C10FE23-EEC6-43D7-8C9C-C1533E8F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65817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36</xdr:row>
      <xdr:rowOff>0</xdr:rowOff>
    </xdr:from>
    <xdr:to>
      <xdr:col>2</xdr:col>
      <xdr:colOff>370756</xdr:colOff>
      <xdr:row>37</xdr:row>
      <xdr:rowOff>5715</xdr:rowOff>
    </xdr:to>
    <xdr:pic>
      <xdr:nvPicPr>
        <xdr:cNvPr id="45" name="Picture 92" descr="https://likumi.lv/wwwraksti/2015/121/BILDES/N_279/IMAGE344.JPG">
          <a:extLst>
            <a:ext uri="{FF2B5EF4-FFF2-40B4-BE49-F238E27FC236}">
              <a16:creationId xmlns:a16="http://schemas.microsoft.com/office/drawing/2014/main" id="{4B24E788-2947-43E1-A999-4B8650EA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67722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37</xdr:row>
      <xdr:rowOff>9525</xdr:rowOff>
    </xdr:from>
    <xdr:to>
      <xdr:col>2</xdr:col>
      <xdr:colOff>370756</xdr:colOff>
      <xdr:row>38</xdr:row>
      <xdr:rowOff>7620</xdr:rowOff>
    </xdr:to>
    <xdr:pic>
      <xdr:nvPicPr>
        <xdr:cNvPr id="46" name="Picture 93" descr="https://likumi.lv/wwwraksti/2015/121/BILDES/N_279/IMAGE345.JPG">
          <a:extLst>
            <a:ext uri="{FF2B5EF4-FFF2-40B4-BE49-F238E27FC236}">
              <a16:creationId xmlns:a16="http://schemas.microsoft.com/office/drawing/2014/main" id="{B99AA450-E782-4F82-97A1-0CBD1CBB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6972300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38</xdr:row>
      <xdr:rowOff>9525</xdr:rowOff>
    </xdr:from>
    <xdr:to>
      <xdr:col>2</xdr:col>
      <xdr:colOff>370756</xdr:colOff>
      <xdr:row>39</xdr:row>
      <xdr:rowOff>7620</xdr:rowOff>
    </xdr:to>
    <xdr:pic>
      <xdr:nvPicPr>
        <xdr:cNvPr id="47" name="Picture 94" descr="https://likumi.lv/wwwraksti/2015/121/BILDES/N_279/IMAGE346.JPG">
          <a:extLst>
            <a:ext uri="{FF2B5EF4-FFF2-40B4-BE49-F238E27FC236}">
              <a16:creationId xmlns:a16="http://schemas.microsoft.com/office/drawing/2014/main" id="{63F18B03-7EA7-4909-B0A6-2A376D26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162800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370756</xdr:colOff>
      <xdr:row>40</xdr:row>
      <xdr:rowOff>17145</xdr:rowOff>
    </xdr:to>
    <xdr:pic>
      <xdr:nvPicPr>
        <xdr:cNvPr id="48" name="Picture 95" descr="https://likumi.lv/wwwraksti/2015/121/BILDES/N_279/IMAGE347.JPG">
          <a:extLst>
            <a:ext uri="{FF2B5EF4-FFF2-40B4-BE49-F238E27FC236}">
              <a16:creationId xmlns:a16="http://schemas.microsoft.com/office/drawing/2014/main" id="{303EE6E2-7EFF-4BC2-B33A-8404917E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36282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40</xdr:row>
      <xdr:rowOff>9525</xdr:rowOff>
    </xdr:from>
    <xdr:to>
      <xdr:col>2</xdr:col>
      <xdr:colOff>370756</xdr:colOff>
      <xdr:row>41</xdr:row>
      <xdr:rowOff>7620</xdr:rowOff>
    </xdr:to>
    <xdr:pic>
      <xdr:nvPicPr>
        <xdr:cNvPr id="49" name="Picture 96" descr="https://likumi.lv/wwwraksti/2015/121/BILDES/N_279/IMAGE348.JPG">
          <a:extLst>
            <a:ext uri="{FF2B5EF4-FFF2-40B4-BE49-F238E27FC236}">
              <a16:creationId xmlns:a16="http://schemas.microsoft.com/office/drawing/2014/main" id="{C85B56FF-0AD7-4C81-9079-BC75A2E0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543800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351706</xdr:colOff>
      <xdr:row>42</xdr:row>
      <xdr:rowOff>5715</xdr:rowOff>
    </xdr:to>
    <xdr:pic>
      <xdr:nvPicPr>
        <xdr:cNvPr id="52" name="Picture 97" descr="https://likumi.lv/wwwraksti/2015/121/BILDES/N_279/IMAGE349.JPG">
          <a:extLst>
            <a:ext uri="{FF2B5EF4-FFF2-40B4-BE49-F238E27FC236}">
              <a16:creationId xmlns:a16="http://schemas.microsoft.com/office/drawing/2014/main" id="{F48A1832-BBF9-45F8-887D-11D27D40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7247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9525</xdr:rowOff>
    </xdr:from>
    <xdr:to>
      <xdr:col>2</xdr:col>
      <xdr:colOff>351706</xdr:colOff>
      <xdr:row>43</xdr:row>
      <xdr:rowOff>7620</xdr:rowOff>
    </xdr:to>
    <xdr:pic>
      <xdr:nvPicPr>
        <xdr:cNvPr id="53" name="Picture 98" descr="https://likumi.lv/wwwraksti/2015/121/BILDES/N_279/IMAGE350.JPG">
          <a:extLst>
            <a:ext uri="{FF2B5EF4-FFF2-40B4-BE49-F238E27FC236}">
              <a16:creationId xmlns:a16="http://schemas.microsoft.com/office/drawing/2014/main" id="{8196D8C0-BFE0-4AA3-ACD7-96100907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924800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351706</xdr:colOff>
      <xdr:row>45</xdr:row>
      <xdr:rowOff>5715</xdr:rowOff>
    </xdr:to>
    <xdr:pic>
      <xdr:nvPicPr>
        <xdr:cNvPr id="54" name="Picture 100" descr="https://likumi.lv/wwwraksti/2015/121/BILDES/N_279/IMAGE352.JPG">
          <a:extLst>
            <a:ext uri="{FF2B5EF4-FFF2-40B4-BE49-F238E27FC236}">
              <a16:creationId xmlns:a16="http://schemas.microsoft.com/office/drawing/2014/main" id="{17389793-23BF-4CDA-9CFA-5643327E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2962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351706</xdr:colOff>
      <xdr:row>46</xdr:row>
      <xdr:rowOff>5715</xdr:rowOff>
    </xdr:to>
    <xdr:pic>
      <xdr:nvPicPr>
        <xdr:cNvPr id="55" name="Picture 101" descr="https://likumi.lv/wwwraksti/2015/121/BILDES/N_279/IMAGE353.JPG">
          <a:extLst>
            <a:ext uri="{FF2B5EF4-FFF2-40B4-BE49-F238E27FC236}">
              <a16:creationId xmlns:a16="http://schemas.microsoft.com/office/drawing/2014/main" id="{9D613578-0C6A-41B3-A2D6-C11C18BC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4867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46</xdr:row>
      <xdr:rowOff>9525</xdr:rowOff>
    </xdr:from>
    <xdr:to>
      <xdr:col>2</xdr:col>
      <xdr:colOff>361231</xdr:colOff>
      <xdr:row>47</xdr:row>
      <xdr:rowOff>7620</xdr:rowOff>
    </xdr:to>
    <xdr:pic>
      <xdr:nvPicPr>
        <xdr:cNvPr id="56" name="Picture 102" descr="https://likumi.lv/wwwraksti/2015/121/BILDES/N_279/IMAGE354.JPG">
          <a:extLst>
            <a:ext uri="{FF2B5EF4-FFF2-40B4-BE49-F238E27FC236}">
              <a16:creationId xmlns:a16="http://schemas.microsoft.com/office/drawing/2014/main" id="{BACA4BA4-3A9F-4073-9FD8-8FD37B80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8686800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47</xdr:row>
      <xdr:rowOff>9525</xdr:rowOff>
    </xdr:from>
    <xdr:to>
      <xdr:col>2</xdr:col>
      <xdr:colOff>361231</xdr:colOff>
      <xdr:row>48</xdr:row>
      <xdr:rowOff>7620</xdr:rowOff>
    </xdr:to>
    <xdr:pic>
      <xdr:nvPicPr>
        <xdr:cNvPr id="57" name="Picture 103" descr="https://likumi.lv/wwwraksti/2015/121/BILDES/N_279/IMAGE355.JPG">
          <a:extLst>
            <a:ext uri="{FF2B5EF4-FFF2-40B4-BE49-F238E27FC236}">
              <a16:creationId xmlns:a16="http://schemas.microsoft.com/office/drawing/2014/main" id="{993982B3-CBF1-430B-A69D-8736379F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8877300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351706</xdr:colOff>
      <xdr:row>49</xdr:row>
      <xdr:rowOff>5715</xdr:rowOff>
    </xdr:to>
    <xdr:pic>
      <xdr:nvPicPr>
        <xdr:cNvPr id="66" name="Picture 104" descr="https://likumi.lv/wwwraksti/2015/121/BILDES/N_279/IMAGE356.JPG">
          <a:extLst>
            <a:ext uri="{FF2B5EF4-FFF2-40B4-BE49-F238E27FC236}">
              <a16:creationId xmlns:a16="http://schemas.microsoft.com/office/drawing/2014/main" id="{932C15D8-6FE4-4D32-B420-52295210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90582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19050</xdr:rowOff>
    </xdr:from>
    <xdr:to>
      <xdr:col>2</xdr:col>
      <xdr:colOff>351706</xdr:colOff>
      <xdr:row>50</xdr:row>
      <xdr:rowOff>17145</xdr:rowOff>
    </xdr:to>
    <xdr:pic>
      <xdr:nvPicPr>
        <xdr:cNvPr id="67" name="Picture 105" descr="https://likumi.lv/wwwraksti/2015/121/BILDES/N_279/IMAGE357.JPG">
          <a:extLst>
            <a:ext uri="{FF2B5EF4-FFF2-40B4-BE49-F238E27FC236}">
              <a16:creationId xmlns:a16="http://schemas.microsoft.com/office/drawing/2014/main" id="{9259F386-A15C-44D2-852B-BDFD48EB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926782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19050</xdr:rowOff>
    </xdr:from>
    <xdr:to>
      <xdr:col>2</xdr:col>
      <xdr:colOff>351706</xdr:colOff>
      <xdr:row>51</xdr:row>
      <xdr:rowOff>17145</xdr:rowOff>
    </xdr:to>
    <xdr:pic>
      <xdr:nvPicPr>
        <xdr:cNvPr id="68" name="Picture 106" descr="https://likumi.lv/wwwraksti/2015/121/BILDES/N_279/IMAGE358.JPG">
          <a:extLst>
            <a:ext uri="{FF2B5EF4-FFF2-40B4-BE49-F238E27FC236}">
              <a16:creationId xmlns:a16="http://schemas.microsoft.com/office/drawing/2014/main" id="{74E3FB93-4ABE-4630-B7F4-0A564CBB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945832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361950</xdr:colOff>
      <xdr:row>52</xdr:row>
      <xdr:rowOff>13658</xdr:rowOff>
    </xdr:to>
    <xdr:pic>
      <xdr:nvPicPr>
        <xdr:cNvPr id="69" name="Picture 107" descr="https://likumi.lv/wwwraksti/2015/121/BILDES/N_279/IMAGE359.JPG">
          <a:extLst>
            <a:ext uri="{FF2B5EF4-FFF2-40B4-BE49-F238E27FC236}">
              <a16:creationId xmlns:a16="http://schemas.microsoft.com/office/drawing/2014/main" id="{3CDCCDC8-437F-4BD5-9DE3-CFB74253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9629775"/>
          <a:ext cx="361950" cy="375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52</xdr:row>
      <xdr:rowOff>19050</xdr:rowOff>
    </xdr:from>
    <xdr:to>
      <xdr:col>2</xdr:col>
      <xdr:colOff>361231</xdr:colOff>
      <xdr:row>53</xdr:row>
      <xdr:rowOff>17145</xdr:rowOff>
    </xdr:to>
    <xdr:pic>
      <xdr:nvPicPr>
        <xdr:cNvPr id="70" name="Picture 108" descr="https://likumi.lv/wwwraksti/2015/121/BILDES/N_279/IMAGE360.JPG">
          <a:extLst>
            <a:ext uri="{FF2B5EF4-FFF2-40B4-BE49-F238E27FC236}">
              <a16:creationId xmlns:a16="http://schemas.microsoft.com/office/drawing/2014/main" id="{BF41C817-B896-4848-AA92-8F77BFAA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00107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361950</xdr:colOff>
      <xdr:row>54</xdr:row>
      <xdr:rowOff>24801</xdr:rowOff>
    </xdr:to>
    <xdr:pic>
      <xdr:nvPicPr>
        <xdr:cNvPr id="71" name="Picture 109" descr="https://likumi.lv/wwwraksti/2015/121/BILDES/N_279/IMAGE361.JPG">
          <a:extLst>
            <a:ext uri="{FF2B5EF4-FFF2-40B4-BE49-F238E27FC236}">
              <a16:creationId xmlns:a16="http://schemas.microsoft.com/office/drawing/2014/main" id="{B3CAA0D9-F68A-4301-AA5E-8D36A551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0182225"/>
          <a:ext cx="361950" cy="262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351706</xdr:colOff>
      <xdr:row>55</xdr:row>
      <xdr:rowOff>5715</xdr:rowOff>
    </xdr:to>
    <xdr:pic>
      <xdr:nvPicPr>
        <xdr:cNvPr id="74" name="Picture 110" descr="https://likumi.lv/wwwraksti/2015/121/BILDES/N_279/IMAGE362.JPG">
          <a:extLst>
            <a:ext uri="{FF2B5EF4-FFF2-40B4-BE49-F238E27FC236}">
              <a16:creationId xmlns:a16="http://schemas.microsoft.com/office/drawing/2014/main" id="{2F5D9E5B-00C6-45B8-BB9C-F3850698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0420350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55</xdr:row>
      <xdr:rowOff>9525</xdr:rowOff>
    </xdr:from>
    <xdr:to>
      <xdr:col>2</xdr:col>
      <xdr:colOff>361231</xdr:colOff>
      <xdr:row>56</xdr:row>
      <xdr:rowOff>7620</xdr:rowOff>
    </xdr:to>
    <xdr:pic>
      <xdr:nvPicPr>
        <xdr:cNvPr id="75" name="Picture 111" descr="https://likumi.lv/wwwraksti/2015/121/BILDES/N_279/IMAGE363.JPG">
          <a:extLst>
            <a:ext uri="{FF2B5EF4-FFF2-40B4-BE49-F238E27FC236}">
              <a16:creationId xmlns:a16="http://schemas.microsoft.com/office/drawing/2014/main" id="{49CFD8F5-5EA3-473D-8A3F-5C2EAEBE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0620375"/>
          <a:ext cx="351706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19050</xdr:rowOff>
    </xdr:from>
    <xdr:to>
      <xdr:col>2</xdr:col>
      <xdr:colOff>370217</xdr:colOff>
      <xdr:row>57</xdr:row>
      <xdr:rowOff>26670</xdr:rowOff>
    </xdr:to>
    <xdr:pic>
      <xdr:nvPicPr>
        <xdr:cNvPr id="78" name="Picture 112" descr="https://likumi.lv/wwwraksti/2015/121/BILDES/N_279/IMAGE364.JPG">
          <a:extLst>
            <a:ext uri="{FF2B5EF4-FFF2-40B4-BE49-F238E27FC236}">
              <a16:creationId xmlns:a16="http://schemas.microsoft.com/office/drawing/2014/main" id="{45C05A7D-F99E-4CE3-B4BD-FD1879B0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0820400"/>
          <a:ext cx="370217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2912745</xdr:colOff>
      <xdr:row>57</xdr:row>
      <xdr:rowOff>19050</xdr:rowOff>
    </xdr:from>
    <xdr:to>
      <xdr:col>2</xdr:col>
      <xdr:colOff>452132</xdr:colOff>
      <xdr:row>58</xdr:row>
      <xdr:rowOff>26670</xdr:rowOff>
    </xdr:to>
    <xdr:pic>
      <xdr:nvPicPr>
        <xdr:cNvPr id="79" name="Picture 113" descr="https://likumi.lv/wwwraksti/2015/121/BILDES/N_279/IMAGE365.JPG">
          <a:extLst>
            <a:ext uri="{FF2B5EF4-FFF2-40B4-BE49-F238E27FC236}">
              <a16:creationId xmlns:a16="http://schemas.microsoft.com/office/drawing/2014/main" id="{BEB9D558-E3B9-442C-B34B-133D956E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2345" y="11174730"/>
          <a:ext cx="450227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370217</xdr:colOff>
      <xdr:row>59</xdr:row>
      <xdr:rowOff>7620</xdr:rowOff>
    </xdr:to>
    <xdr:pic>
      <xdr:nvPicPr>
        <xdr:cNvPr id="98" name="Picture 114" descr="https://likumi.lv/wwwraksti/2015/121/BILDES/N_279/IMAGE366.JPG">
          <a:extLst>
            <a:ext uri="{FF2B5EF4-FFF2-40B4-BE49-F238E27FC236}">
              <a16:creationId xmlns:a16="http://schemas.microsoft.com/office/drawing/2014/main" id="{3F7CB6C3-1910-4D84-A1D9-519FA51A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1182350"/>
          <a:ext cx="370217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370217</xdr:colOff>
      <xdr:row>60</xdr:row>
      <xdr:rowOff>7620</xdr:rowOff>
    </xdr:to>
    <xdr:pic>
      <xdr:nvPicPr>
        <xdr:cNvPr id="99" name="Picture 115" descr="https://likumi.lv/wwwraksti/2015/121/BILDES/N_279/IMAGE367.JPG">
          <a:extLst>
            <a:ext uri="{FF2B5EF4-FFF2-40B4-BE49-F238E27FC236}">
              <a16:creationId xmlns:a16="http://schemas.microsoft.com/office/drawing/2014/main" id="{29A101B0-228F-4CD7-A0F7-E1649606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1372850"/>
          <a:ext cx="370217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9525</xdr:rowOff>
    </xdr:from>
    <xdr:to>
      <xdr:col>2</xdr:col>
      <xdr:colOff>370217</xdr:colOff>
      <xdr:row>61</xdr:row>
      <xdr:rowOff>17145</xdr:rowOff>
    </xdr:to>
    <xdr:pic>
      <xdr:nvPicPr>
        <xdr:cNvPr id="100" name="Picture 116" descr="https://likumi.lv/wwwraksti/2015/121/BILDES/N_279/IMAGE368.JPG">
          <a:extLst>
            <a:ext uri="{FF2B5EF4-FFF2-40B4-BE49-F238E27FC236}">
              <a16:creationId xmlns:a16="http://schemas.microsoft.com/office/drawing/2014/main" id="{010F90C7-FF7F-43FB-BC6C-0A63445EB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1572875"/>
          <a:ext cx="370217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61</xdr:row>
      <xdr:rowOff>0</xdr:rowOff>
    </xdr:from>
    <xdr:to>
      <xdr:col>2</xdr:col>
      <xdr:colOff>209550</xdr:colOff>
      <xdr:row>61</xdr:row>
      <xdr:rowOff>388189</xdr:rowOff>
    </xdr:to>
    <xdr:pic>
      <xdr:nvPicPr>
        <xdr:cNvPr id="101" name="Picture 117" descr="https://likumi.lv/wwwraksti/2015/121/BILDES/N_279/IMAGE369.JPG">
          <a:extLst>
            <a:ext uri="{FF2B5EF4-FFF2-40B4-BE49-F238E27FC236}">
              <a16:creationId xmlns:a16="http://schemas.microsoft.com/office/drawing/2014/main" id="{17E4F76C-5B36-4FFB-9F3A-B1D046E4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1753850"/>
          <a:ext cx="190500" cy="388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</xdr:colOff>
      <xdr:row>62</xdr:row>
      <xdr:rowOff>0</xdr:rowOff>
    </xdr:from>
    <xdr:to>
      <xdr:col>2</xdr:col>
      <xdr:colOff>243840</xdr:colOff>
      <xdr:row>63</xdr:row>
      <xdr:rowOff>7189</xdr:rowOff>
    </xdr:to>
    <xdr:pic>
      <xdr:nvPicPr>
        <xdr:cNvPr id="105" name="Picture 118" descr="https://likumi.lv/wwwraksti/2015/121/BILDES/N_279/IMAGE370.JPG">
          <a:extLst>
            <a:ext uri="{FF2B5EF4-FFF2-40B4-BE49-F238E27FC236}">
              <a16:creationId xmlns:a16="http://schemas.microsoft.com/office/drawing/2014/main" id="{5B59C86E-F5E5-4468-97A7-832F46FC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2283440"/>
          <a:ext cx="190500" cy="388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63</xdr:row>
      <xdr:rowOff>9525</xdr:rowOff>
    </xdr:from>
    <xdr:to>
      <xdr:col>2</xdr:col>
      <xdr:colOff>389267</xdr:colOff>
      <xdr:row>64</xdr:row>
      <xdr:rowOff>17145</xdr:rowOff>
    </xdr:to>
    <xdr:pic>
      <xdr:nvPicPr>
        <xdr:cNvPr id="106" name="Picture 119" descr="https://likumi.lv/wwwraksti/2015/121/BILDES/N_279/IMAGE371.JPG">
          <a:extLst>
            <a:ext uri="{FF2B5EF4-FFF2-40B4-BE49-F238E27FC236}">
              <a16:creationId xmlns:a16="http://schemas.microsoft.com/office/drawing/2014/main" id="{9CCA5EB4-F2E3-49D6-947B-FBC908D1D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2544425"/>
          <a:ext cx="370217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2893695</xdr:colOff>
      <xdr:row>64</xdr:row>
      <xdr:rowOff>1905</xdr:rowOff>
    </xdr:from>
    <xdr:to>
      <xdr:col>2</xdr:col>
      <xdr:colOff>466294</xdr:colOff>
      <xdr:row>65</xdr:row>
      <xdr:rowOff>23004</xdr:rowOff>
    </xdr:to>
    <xdr:pic>
      <xdr:nvPicPr>
        <xdr:cNvPr id="107" name="Picture 120" descr="https://likumi.lv/wwwraksti/2017/173/BILDES/N_496.PNG">
          <a:extLst>
            <a:ext uri="{FF2B5EF4-FFF2-40B4-BE49-F238E27FC236}">
              <a16:creationId xmlns:a16="http://schemas.microsoft.com/office/drawing/2014/main" id="{9C44AB3B-5259-412A-98E3-4ECD60F85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295" y="12849225"/>
          <a:ext cx="468199" cy="196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342900</xdr:colOff>
      <xdr:row>44</xdr:row>
      <xdr:rowOff>1184</xdr:rowOff>
    </xdr:to>
    <xdr:pic>
      <xdr:nvPicPr>
        <xdr:cNvPr id="61" name="Picture 99" descr="https://likumi.lv/wwwraksti/2015/121/BILDES/N_279/IMAGE351.JPG">
          <a:extLst>
            <a:ext uri="{FF2B5EF4-FFF2-40B4-BE49-F238E27FC236}">
              <a16:creationId xmlns:a16="http://schemas.microsoft.com/office/drawing/2014/main" id="{7E0E833B-43A1-4F55-921A-876FD2BE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105775"/>
          <a:ext cx="342900" cy="17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5</xdr:row>
      <xdr:rowOff>95250</xdr:rowOff>
    </xdr:from>
    <xdr:to>
      <xdr:col>1</xdr:col>
      <xdr:colOff>1304925</xdr:colOff>
      <xdr:row>5</xdr:row>
      <xdr:rowOff>752475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85750"/>
          <a:ext cx="5048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476250</xdr:colOff>
      <xdr:row>6</xdr:row>
      <xdr:rowOff>133350</xdr:rowOff>
    </xdr:from>
    <xdr:to>
      <xdr:col>1</xdr:col>
      <xdr:colOff>1752600</xdr:colOff>
      <xdr:row>6</xdr:row>
      <xdr:rowOff>762000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209675"/>
          <a:ext cx="12763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819150</xdr:colOff>
      <xdr:row>7</xdr:row>
      <xdr:rowOff>114300</xdr:rowOff>
    </xdr:from>
    <xdr:to>
      <xdr:col>1</xdr:col>
      <xdr:colOff>1304925</xdr:colOff>
      <xdr:row>7</xdr:row>
      <xdr:rowOff>762000</xdr:rowOff>
    </xdr:to>
    <xdr:pic>
      <xdr:nvPicPr>
        <xdr:cNvPr id="4" name="Attēls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076450"/>
          <a:ext cx="4857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466725</xdr:colOff>
      <xdr:row>8</xdr:row>
      <xdr:rowOff>123825</xdr:rowOff>
    </xdr:from>
    <xdr:to>
      <xdr:col>1</xdr:col>
      <xdr:colOff>1781175</xdr:colOff>
      <xdr:row>8</xdr:row>
      <xdr:rowOff>771525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971800"/>
          <a:ext cx="13144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819150</xdr:colOff>
      <xdr:row>9</xdr:row>
      <xdr:rowOff>85725</xdr:rowOff>
    </xdr:from>
    <xdr:to>
      <xdr:col>1</xdr:col>
      <xdr:colOff>1362075</xdr:colOff>
      <xdr:row>9</xdr:row>
      <xdr:rowOff>1143000</xdr:rowOff>
    </xdr:to>
    <xdr:pic>
      <xdr:nvPicPr>
        <xdr:cNvPr id="6" name="Attēls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3819525"/>
          <a:ext cx="54292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819150</xdr:colOff>
      <xdr:row>10</xdr:row>
      <xdr:rowOff>28575</xdr:rowOff>
    </xdr:from>
    <xdr:to>
      <xdr:col>1</xdr:col>
      <xdr:colOff>1352550</xdr:colOff>
      <xdr:row>10</xdr:row>
      <xdr:rowOff>1047750</xdr:rowOff>
    </xdr:to>
    <xdr:pic>
      <xdr:nvPicPr>
        <xdr:cNvPr id="7" name="Attēls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000625"/>
          <a:ext cx="53340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819150</xdr:colOff>
      <xdr:row>11</xdr:row>
      <xdr:rowOff>28575</xdr:rowOff>
    </xdr:from>
    <xdr:to>
      <xdr:col>1</xdr:col>
      <xdr:colOff>1333500</xdr:colOff>
      <xdr:row>11</xdr:row>
      <xdr:rowOff>1038225</xdr:rowOff>
    </xdr:to>
    <xdr:pic>
      <xdr:nvPicPr>
        <xdr:cNvPr id="8" name="Attēls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6134100"/>
          <a:ext cx="5143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847725</xdr:colOff>
      <xdr:row>12</xdr:row>
      <xdr:rowOff>295275</xdr:rowOff>
    </xdr:from>
    <xdr:to>
      <xdr:col>1</xdr:col>
      <xdr:colOff>1304925</xdr:colOff>
      <xdr:row>12</xdr:row>
      <xdr:rowOff>1476375</xdr:rowOff>
    </xdr:to>
    <xdr:pic>
      <xdr:nvPicPr>
        <xdr:cNvPr id="9" name="Attēls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7543800"/>
          <a:ext cx="4572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13</xdr:row>
      <xdr:rowOff>247650</xdr:rowOff>
    </xdr:from>
    <xdr:to>
      <xdr:col>1</xdr:col>
      <xdr:colOff>1238250</xdr:colOff>
      <xdr:row>13</xdr:row>
      <xdr:rowOff>1457325</xdr:rowOff>
    </xdr:to>
    <xdr:pic>
      <xdr:nvPicPr>
        <xdr:cNvPr id="10" name="Attēls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9182100"/>
          <a:ext cx="3429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304800</xdr:colOff>
      <xdr:row>14</xdr:row>
      <xdr:rowOff>95250</xdr:rowOff>
    </xdr:from>
    <xdr:to>
      <xdr:col>1</xdr:col>
      <xdr:colOff>1905000</xdr:colOff>
      <xdr:row>14</xdr:row>
      <xdr:rowOff>704850</xdr:rowOff>
    </xdr:to>
    <xdr:pic>
      <xdr:nvPicPr>
        <xdr:cNvPr id="11" name="Attēls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0753725"/>
          <a:ext cx="1600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15</xdr:row>
      <xdr:rowOff>180975</xdr:rowOff>
    </xdr:from>
    <xdr:to>
      <xdr:col>1</xdr:col>
      <xdr:colOff>1914525</xdr:colOff>
      <xdr:row>15</xdr:row>
      <xdr:rowOff>685800</xdr:rowOff>
    </xdr:to>
    <xdr:pic>
      <xdr:nvPicPr>
        <xdr:cNvPr id="12" name="Attēls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1725275"/>
          <a:ext cx="16764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16</xdr:row>
      <xdr:rowOff>323850</xdr:rowOff>
    </xdr:from>
    <xdr:to>
      <xdr:col>1</xdr:col>
      <xdr:colOff>1952625</xdr:colOff>
      <xdr:row>16</xdr:row>
      <xdr:rowOff>771525</xdr:rowOff>
    </xdr:to>
    <xdr:pic>
      <xdr:nvPicPr>
        <xdr:cNvPr id="13" name="Attēls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753975"/>
          <a:ext cx="17430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847725</xdr:colOff>
      <xdr:row>17</xdr:row>
      <xdr:rowOff>114300</xdr:rowOff>
    </xdr:from>
    <xdr:to>
      <xdr:col>1</xdr:col>
      <xdr:colOff>1200150</xdr:colOff>
      <xdr:row>17</xdr:row>
      <xdr:rowOff>838200</xdr:rowOff>
    </xdr:to>
    <xdr:pic>
      <xdr:nvPicPr>
        <xdr:cNvPr id="14" name="Attēls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3430250"/>
          <a:ext cx="3524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857250</xdr:colOff>
      <xdr:row>18</xdr:row>
      <xdr:rowOff>57150</xdr:rowOff>
    </xdr:from>
    <xdr:to>
      <xdr:col>1</xdr:col>
      <xdr:colOff>1266825</xdr:colOff>
      <xdr:row>18</xdr:row>
      <xdr:rowOff>1828800</xdr:rowOff>
    </xdr:to>
    <xdr:pic>
      <xdr:nvPicPr>
        <xdr:cNvPr id="15" name="Attēls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4258925"/>
          <a:ext cx="409575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828675</xdr:colOff>
      <xdr:row>19</xdr:row>
      <xdr:rowOff>66675</xdr:rowOff>
    </xdr:from>
    <xdr:to>
      <xdr:col>1</xdr:col>
      <xdr:colOff>1238250</xdr:colOff>
      <xdr:row>19</xdr:row>
      <xdr:rowOff>1924050</xdr:rowOff>
    </xdr:to>
    <xdr:pic>
      <xdr:nvPicPr>
        <xdr:cNvPr id="16" name="Attēls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6202025"/>
          <a:ext cx="409575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533400</xdr:colOff>
      <xdr:row>20</xdr:row>
      <xdr:rowOff>38100</xdr:rowOff>
    </xdr:from>
    <xdr:to>
      <xdr:col>1</xdr:col>
      <xdr:colOff>1600200</xdr:colOff>
      <xdr:row>20</xdr:row>
      <xdr:rowOff>657225</xdr:rowOff>
    </xdr:to>
    <xdr:pic>
      <xdr:nvPicPr>
        <xdr:cNvPr id="17" name="Attēls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8230850"/>
          <a:ext cx="10668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790575</xdr:colOff>
      <xdr:row>21</xdr:row>
      <xdr:rowOff>28575</xdr:rowOff>
    </xdr:from>
    <xdr:to>
      <xdr:col>1</xdr:col>
      <xdr:colOff>1285875</xdr:colOff>
      <xdr:row>21</xdr:row>
      <xdr:rowOff>2200275</xdr:rowOff>
    </xdr:to>
    <xdr:pic>
      <xdr:nvPicPr>
        <xdr:cNvPr id="18" name="Attēls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8945225"/>
          <a:ext cx="49530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742950</xdr:colOff>
      <xdr:row>22</xdr:row>
      <xdr:rowOff>19050</xdr:rowOff>
    </xdr:from>
    <xdr:to>
      <xdr:col>1</xdr:col>
      <xdr:colOff>1304925</xdr:colOff>
      <xdr:row>22</xdr:row>
      <xdr:rowOff>2209800</xdr:rowOff>
    </xdr:to>
    <xdr:pic>
      <xdr:nvPicPr>
        <xdr:cNvPr id="19" name="Attēls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1231225"/>
          <a:ext cx="561975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276225</xdr:colOff>
      <xdr:row>23</xdr:row>
      <xdr:rowOff>76200</xdr:rowOff>
    </xdr:from>
    <xdr:to>
      <xdr:col>1</xdr:col>
      <xdr:colOff>1828800</xdr:colOff>
      <xdr:row>23</xdr:row>
      <xdr:rowOff>2495550</xdr:rowOff>
    </xdr:to>
    <xdr:pic>
      <xdr:nvPicPr>
        <xdr:cNvPr id="20" name="Attēls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3583900"/>
          <a:ext cx="1552575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B1" workbookViewId="0">
      <selection activeCell="C20" sqref="C20"/>
    </sheetView>
  </sheetViews>
  <sheetFormatPr defaultRowHeight="15.6" x14ac:dyDescent="0.3"/>
  <cols>
    <col min="1" max="1" width="8.88671875" style="28"/>
    <col min="2" max="2" width="59.5546875" style="28" customWidth="1"/>
    <col min="3" max="3" width="20.33203125" style="28" customWidth="1"/>
    <col min="4" max="16384" width="8.88671875" style="28"/>
  </cols>
  <sheetData>
    <row r="1" spans="1:3" ht="20.399999999999999" x14ac:dyDescent="0.35">
      <c r="A1" s="35" t="s">
        <v>228</v>
      </c>
      <c r="B1" s="35"/>
      <c r="C1" s="35"/>
    </row>
    <row r="3" spans="1:3" ht="33.6" customHeight="1" x14ac:dyDescent="0.3">
      <c r="A3" s="29" t="s">
        <v>0</v>
      </c>
      <c r="B3" s="29" t="s">
        <v>247</v>
      </c>
      <c r="C3" s="30" t="s">
        <v>244</v>
      </c>
    </row>
    <row r="4" spans="1:3" x14ac:dyDescent="0.3">
      <c r="A4" s="29">
        <v>1</v>
      </c>
      <c r="B4" s="31" t="s">
        <v>248</v>
      </c>
      <c r="C4" s="32">
        <f>'1.Brīdinājuma zīmes'!I48</f>
        <v>0</v>
      </c>
    </row>
    <row r="5" spans="1:3" x14ac:dyDescent="0.3">
      <c r="A5" s="29">
        <v>2</v>
      </c>
      <c r="B5" s="31" t="s">
        <v>249</v>
      </c>
      <c r="C5" s="32">
        <f>'2.Priekšrocības zīmes'!K16</f>
        <v>0</v>
      </c>
    </row>
    <row r="6" spans="1:3" x14ac:dyDescent="0.3">
      <c r="A6" s="29">
        <v>3</v>
      </c>
      <c r="B6" s="31" t="s">
        <v>250</v>
      </c>
      <c r="C6" s="32">
        <f>'3.Aizlieguma zīmes'!I37</f>
        <v>0</v>
      </c>
    </row>
    <row r="7" spans="1:3" x14ac:dyDescent="0.3">
      <c r="A7" s="29">
        <v>4</v>
      </c>
      <c r="B7" s="31" t="s">
        <v>251</v>
      </c>
      <c r="C7" s="32">
        <f>'4.Rīkojuma zīmes'!K30</f>
        <v>0</v>
      </c>
    </row>
    <row r="8" spans="1:3" x14ac:dyDescent="0.3">
      <c r="A8" s="29">
        <v>5</v>
      </c>
      <c r="B8" s="31" t="s">
        <v>252</v>
      </c>
      <c r="C8" s="32">
        <f>'5.Norādījuma zīmes'!I56</f>
        <v>0</v>
      </c>
    </row>
    <row r="9" spans="1:3" x14ac:dyDescent="0.3">
      <c r="A9" s="29">
        <v>6</v>
      </c>
      <c r="B9" s="31" t="s">
        <v>253</v>
      </c>
      <c r="C9" s="32">
        <f>'6.Servisa zīmes'!I32</f>
        <v>0</v>
      </c>
    </row>
    <row r="10" spans="1:3" x14ac:dyDescent="0.3">
      <c r="A10" s="29">
        <v>7</v>
      </c>
      <c r="B10" s="31" t="s">
        <v>254</v>
      </c>
      <c r="C10" s="32">
        <f>'7.Virz.rād. un inform. zīmes'!I44</f>
        <v>0</v>
      </c>
    </row>
    <row r="11" spans="1:3" x14ac:dyDescent="0.3">
      <c r="A11" s="29">
        <v>8</v>
      </c>
      <c r="B11" s="31" t="s">
        <v>255</v>
      </c>
      <c r="C11" s="32">
        <f>'8.Papildzīmes'!G66</f>
        <v>0</v>
      </c>
    </row>
    <row r="12" spans="1:3" x14ac:dyDescent="0.3">
      <c r="A12" s="29">
        <v>9</v>
      </c>
      <c r="B12" s="31" t="s">
        <v>256</v>
      </c>
      <c r="C12" s="32">
        <f>'9.Ceļa apzīmējumi'!F26</f>
        <v>0</v>
      </c>
    </row>
    <row r="13" spans="1:3" x14ac:dyDescent="0.3">
      <c r="A13" s="29">
        <v>10</v>
      </c>
      <c r="B13" s="31" t="s">
        <v>264</v>
      </c>
      <c r="C13" s="32">
        <f>'10. Papildaprīkojums'!F12</f>
        <v>0</v>
      </c>
    </row>
    <row r="14" spans="1:3" x14ac:dyDescent="0.3">
      <c r="B14" s="33" t="s">
        <v>257</v>
      </c>
      <c r="C14" s="46">
        <f>SUM(C4:C13)/10</f>
        <v>0</v>
      </c>
    </row>
  </sheetData>
  <sheetProtection algorithmName="SHA-512" hashValue="IDV280M1QY48X0oROADMuNDHQjywjJyzQTpchZb9e7gWE7/ntGZlPbY0jqjKUTRE5lLR5nLHGVPfLg1XL1tOKw==" saltValue="u1VB2w9sZ/fVqc5wP+dprg==" spinCount="100000" sheet="1" objects="1" scenarios="1"/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24" workbookViewId="0">
      <selection activeCell="E25" sqref="D6:E25"/>
    </sheetView>
  </sheetViews>
  <sheetFormatPr defaultRowHeight="13.8" x14ac:dyDescent="0.25"/>
  <cols>
    <col min="1" max="1" width="8.88671875" style="2"/>
    <col min="2" max="2" width="33" style="2" customWidth="1"/>
    <col min="3" max="3" width="8.88671875" style="22"/>
    <col min="4" max="16384" width="8.88671875" style="2"/>
  </cols>
  <sheetData>
    <row r="1" spans="1:6" ht="20.399999999999999" x14ac:dyDescent="0.35">
      <c r="A1" s="1" t="s">
        <v>228</v>
      </c>
    </row>
    <row r="2" spans="1:6" ht="94.2" customHeight="1" x14ac:dyDescent="0.25">
      <c r="A2" s="39" t="s">
        <v>223</v>
      </c>
      <c r="B2" s="39"/>
      <c r="C2" s="39"/>
      <c r="D2" s="39"/>
      <c r="E2" s="39"/>
    </row>
    <row r="4" spans="1:6" x14ac:dyDescent="0.25">
      <c r="A4" s="14" t="s">
        <v>212</v>
      </c>
    </row>
    <row r="5" spans="1:6" ht="69" x14ac:dyDescent="0.25">
      <c r="A5" s="4" t="s">
        <v>0</v>
      </c>
      <c r="B5" s="4" t="s">
        <v>226</v>
      </c>
      <c r="C5" s="23" t="s">
        <v>217</v>
      </c>
      <c r="D5" s="7" t="s">
        <v>214</v>
      </c>
      <c r="E5" s="8" t="s">
        <v>215</v>
      </c>
      <c r="F5" s="8" t="s">
        <v>243</v>
      </c>
    </row>
    <row r="6" spans="1:6" ht="69.900000000000006" customHeight="1" x14ac:dyDescent="0.25">
      <c r="A6" s="9">
        <v>901</v>
      </c>
      <c r="B6" s="9"/>
      <c r="C6" s="24" t="s">
        <v>218</v>
      </c>
      <c r="D6" s="45"/>
      <c r="E6" s="44"/>
      <c r="F6" s="11">
        <f>D6</f>
        <v>0</v>
      </c>
    </row>
    <row r="7" spans="1:6" ht="69.900000000000006" customHeight="1" x14ac:dyDescent="0.25">
      <c r="A7" s="9">
        <v>902</v>
      </c>
      <c r="B7" s="9"/>
      <c r="C7" s="24" t="s">
        <v>218</v>
      </c>
      <c r="D7" s="45"/>
      <c r="E7" s="44"/>
      <c r="F7" s="11">
        <f t="shared" ref="F7:F25" si="0">D7</f>
        <v>0</v>
      </c>
    </row>
    <row r="8" spans="1:6" ht="69.900000000000006" customHeight="1" x14ac:dyDescent="0.25">
      <c r="A8" s="9">
        <v>903</v>
      </c>
      <c r="B8" s="9"/>
      <c r="C8" s="24" t="s">
        <v>218</v>
      </c>
      <c r="D8" s="45"/>
      <c r="E8" s="44"/>
      <c r="F8" s="11">
        <f t="shared" si="0"/>
        <v>0</v>
      </c>
    </row>
    <row r="9" spans="1:6" ht="69.900000000000006" customHeight="1" x14ac:dyDescent="0.25">
      <c r="A9" s="9">
        <v>904</v>
      </c>
      <c r="B9" s="9"/>
      <c r="C9" s="24" t="s">
        <v>218</v>
      </c>
      <c r="D9" s="45"/>
      <c r="E9" s="44"/>
      <c r="F9" s="11">
        <f t="shared" si="0"/>
        <v>0</v>
      </c>
    </row>
    <row r="10" spans="1:6" ht="97.5" customHeight="1" x14ac:dyDescent="0.25">
      <c r="A10" s="9">
        <v>905</v>
      </c>
      <c r="B10" s="9"/>
      <c r="C10" s="24" t="s">
        <v>218</v>
      </c>
      <c r="D10" s="45"/>
      <c r="E10" s="44"/>
      <c r="F10" s="11">
        <f t="shared" si="0"/>
        <v>0</v>
      </c>
    </row>
    <row r="11" spans="1:6" ht="89.25" customHeight="1" x14ac:dyDescent="0.25">
      <c r="A11" s="9">
        <v>906</v>
      </c>
      <c r="B11" s="9"/>
      <c r="C11" s="24" t="s">
        <v>218</v>
      </c>
      <c r="D11" s="45"/>
      <c r="E11" s="44"/>
      <c r="F11" s="11">
        <f t="shared" si="0"/>
        <v>0</v>
      </c>
    </row>
    <row r="12" spans="1:6" ht="90" customHeight="1" x14ac:dyDescent="0.25">
      <c r="A12" s="9">
        <v>907</v>
      </c>
      <c r="B12" s="9"/>
      <c r="C12" s="24" t="s">
        <v>218</v>
      </c>
      <c r="D12" s="45"/>
      <c r="E12" s="44"/>
      <c r="F12" s="11">
        <f t="shared" si="0"/>
        <v>0</v>
      </c>
    </row>
    <row r="13" spans="1:6" ht="132.75" customHeight="1" x14ac:dyDescent="0.25">
      <c r="A13" s="9">
        <v>908</v>
      </c>
      <c r="B13" s="9"/>
      <c r="C13" s="24" t="s">
        <v>218</v>
      </c>
      <c r="D13" s="45"/>
      <c r="E13" s="44"/>
      <c r="F13" s="11">
        <f t="shared" si="0"/>
        <v>0</v>
      </c>
    </row>
    <row r="14" spans="1:6" ht="135.75" customHeight="1" x14ac:dyDescent="0.25">
      <c r="A14" s="9">
        <v>909</v>
      </c>
      <c r="B14" s="9"/>
      <c r="C14" s="24" t="s">
        <v>218</v>
      </c>
      <c r="D14" s="45"/>
      <c r="E14" s="44"/>
      <c r="F14" s="11">
        <f t="shared" si="0"/>
        <v>0</v>
      </c>
    </row>
    <row r="15" spans="1:6" ht="69.900000000000006" customHeight="1" x14ac:dyDescent="0.25">
      <c r="A15" s="9">
        <v>910</v>
      </c>
      <c r="B15" s="9"/>
      <c r="C15" s="24" t="s">
        <v>218</v>
      </c>
      <c r="D15" s="45"/>
      <c r="E15" s="44"/>
      <c r="F15" s="11">
        <f t="shared" si="0"/>
        <v>0</v>
      </c>
    </row>
    <row r="16" spans="1:6" ht="69.900000000000006" customHeight="1" x14ac:dyDescent="0.25">
      <c r="A16" s="9">
        <v>911</v>
      </c>
      <c r="B16" s="9"/>
      <c r="C16" s="24" t="s">
        <v>218</v>
      </c>
      <c r="D16" s="45"/>
      <c r="E16" s="44"/>
      <c r="F16" s="11">
        <f t="shared" si="0"/>
        <v>0</v>
      </c>
    </row>
    <row r="17" spans="1:6" ht="69.900000000000006" customHeight="1" x14ac:dyDescent="0.25">
      <c r="A17" s="9">
        <v>912</v>
      </c>
      <c r="B17" s="9"/>
      <c r="C17" s="24" t="s">
        <v>218</v>
      </c>
      <c r="D17" s="45"/>
      <c r="E17" s="44"/>
      <c r="F17" s="11">
        <f t="shared" si="0"/>
        <v>0</v>
      </c>
    </row>
    <row r="18" spans="1:6" ht="69.900000000000006" customHeight="1" x14ac:dyDescent="0.25">
      <c r="A18" s="9">
        <v>913</v>
      </c>
      <c r="B18" s="9"/>
      <c r="C18" s="24" t="s">
        <v>218</v>
      </c>
      <c r="D18" s="45"/>
      <c r="E18" s="44"/>
      <c r="F18" s="11">
        <f t="shared" si="0"/>
        <v>0</v>
      </c>
    </row>
    <row r="19" spans="1:6" ht="152.25" customHeight="1" x14ac:dyDescent="0.25">
      <c r="A19" s="9">
        <v>914</v>
      </c>
      <c r="B19" s="9"/>
      <c r="C19" s="24" t="s">
        <v>218</v>
      </c>
      <c r="D19" s="45"/>
      <c r="E19" s="44"/>
      <c r="F19" s="11">
        <f t="shared" si="0"/>
        <v>0</v>
      </c>
    </row>
    <row r="20" spans="1:6" ht="162" customHeight="1" x14ac:dyDescent="0.25">
      <c r="A20" s="9">
        <v>915</v>
      </c>
      <c r="B20" s="9"/>
      <c r="C20" s="24" t="s">
        <v>218</v>
      </c>
      <c r="D20" s="45"/>
      <c r="E20" s="44"/>
      <c r="F20" s="11">
        <f t="shared" si="0"/>
        <v>0</v>
      </c>
    </row>
    <row r="21" spans="1:6" ht="57" customHeight="1" x14ac:dyDescent="0.25">
      <c r="A21" s="9">
        <v>916</v>
      </c>
      <c r="B21" s="9"/>
      <c r="C21" s="24" t="s">
        <v>218</v>
      </c>
      <c r="D21" s="45"/>
      <c r="E21" s="44"/>
      <c r="F21" s="11">
        <f t="shared" si="0"/>
        <v>0</v>
      </c>
    </row>
    <row r="22" spans="1:6" ht="180.75" customHeight="1" x14ac:dyDescent="0.25">
      <c r="A22" s="9">
        <v>917</v>
      </c>
      <c r="B22" s="9"/>
      <c r="C22" s="24" t="s">
        <v>218</v>
      </c>
      <c r="D22" s="45"/>
      <c r="E22" s="44"/>
      <c r="F22" s="11">
        <f t="shared" si="0"/>
        <v>0</v>
      </c>
    </row>
    <row r="23" spans="1:6" ht="180.75" customHeight="1" x14ac:dyDescent="0.25">
      <c r="A23" s="9">
        <v>918</v>
      </c>
      <c r="B23" s="9"/>
      <c r="C23" s="24" t="s">
        <v>218</v>
      </c>
      <c r="D23" s="45"/>
      <c r="E23" s="44"/>
      <c r="F23" s="11">
        <f t="shared" si="0"/>
        <v>0</v>
      </c>
    </row>
    <row r="24" spans="1:6" ht="203.25" customHeight="1" x14ac:dyDescent="0.25">
      <c r="A24" s="9">
        <v>919</v>
      </c>
      <c r="B24" s="9"/>
      <c r="C24" s="24" t="s">
        <v>218</v>
      </c>
      <c r="D24" s="45"/>
      <c r="E24" s="44"/>
      <c r="F24" s="11">
        <f t="shared" si="0"/>
        <v>0</v>
      </c>
    </row>
    <row r="25" spans="1:6" ht="30" customHeight="1" x14ac:dyDescent="0.25">
      <c r="A25" s="40" t="s">
        <v>227</v>
      </c>
      <c r="B25" s="40"/>
      <c r="C25" s="24" t="s">
        <v>218</v>
      </c>
      <c r="D25" s="45"/>
      <c r="E25" s="44"/>
      <c r="F25" s="11">
        <f t="shared" si="0"/>
        <v>0</v>
      </c>
    </row>
    <row r="26" spans="1:6" x14ac:dyDescent="0.25">
      <c r="B26" s="38" t="s">
        <v>245</v>
      </c>
      <c r="C26" s="38"/>
      <c r="D26" s="38"/>
      <c r="E26" s="38"/>
      <c r="F26" s="12">
        <f>SUM(F6:F25)/20</f>
        <v>0</v>
      </c>
    </row>
  </sheetData>
  <sheetProtection algorithmName="SHA-512" hashValue="kQil63/rGqPGztxKAckGZBnrOawr53dR64rGU/Mdo4kooVaWBF7xNA4bgVyT9dd8wB6CKOQulnSlrnwLGAgNQA==" saltValue="NhtLhWOib6QsTxaWb+HWDg==" spinCount="100000" sheet="1" objects="1" scenarios="1"/>
  <mergeCells count="3">
    <mergeCell ref="A2:E2"/>
    <mergeCell ref="A25:B25"/>
    <mergeCell ref="B26:E2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L12" sqref="L12"/>
    </sheetView>
  </sheetViews>
  <sheetFormatPr defaultRowHeight="13.8" x14ac:dyDescent="0.25"/>
  <cols>
    <col min="1" max="1" width="12.88671875" style="2" customWidth="1"/>
    <col min="2" max="2" width="33.33203125" style="2" customWidth="1"/>
    <col min="3" max="3" width="8.88671875" style="2"/>
    <col min="4" max="4" width="15.6640625" style="2" customWidth="1"/>
    <col min="5" max="5" width="15.109375" style="2" customWidth="1"/>
    <col min="6" max="16384" width="8.88671875" style="2"/>
  </cols>
  <sheetData>
    <row r="1" spans="1:8" ht="20.399999999999999" x14ac:dyDescent="0.35">
      <c r="A1" s="1" t="s">
        <v>228</v>
      </c>
    </row>
    <row r="2" spans="1:8" ht="55.2" x14ac:dyDescent="0.25">
      <c r="A2" s="4" t="s">
        <v>236</v>
      </c>
      <c r="B2" s="4" t="s">
        <v>237</v>
      </c>
      <c r="C2" s="23" t="s">
        <v>217</v>
      </c>
      <c r="D2" s="7" t="s">
        <v>242</v>
      </c>
      <c r="E2" s="8" t="s">
        <v>215</v>
      </c>
      <c r="F2" s="8" t="s">
        <v>243</v>
      </c>
      <c r="G2" s="20"/>
      <c r="H2" s="25"/>
    </row>
    <row r="3" spans="1:8" x14ac:dyDescent="0.25">
      <c r="A3" s="9">
        <v>1</v>
      </c>
      <c r="B3" s="9" t="s">
        <v>238</v>
      </c>
      <c r="C3" s="24" t="s">
        <v>218</v>
      </c>
      <c r="D3" s="45"/>
      <c r="E3" s="44"/>
      <c r="F3" s="11">
        <f>D3</f>
        <v>0</v>
      </c>
      <c r="G3" s="25"/>
      <c r="H3" s="25"/>
    </row>
    <row r="4" spans="1:8" ht="27.6" x14ac:dyDescent="0.25">
      <c r="A4" s="9">
        <v>2</v>
      </c>
      <c r="B4" s="18" t="s">
        <v>239</v>
      </c>
      <c r="C4" s="24" t="s">
        <v>240</v>
      </c>
      <c r="D4" s="45"/>
      <c r="E4" s="44"/>
      <c r="F4" s="11">
        <f t="shared" ref="F4:F11" si="0">D4</f>
        <v>0</v>
      </c>
      <c r="G4" s="25"/>
      <c r="H4" s="25"/>
    </row>
    <row r="5" spans="1:8" ht="27.6" x14ac:dyDescent="0.25">
      <c r="A5" s="9">
        <v>3</v>
      </c>
      <c r="B5" s="18" t="s">
        <v>241</v>
      </c>
      <c r="C5" s="24" t="s">
        <v>240</v>
      </c>
      <c r="D5" s="45"/>
      <c r="E5" s="44"/>
      <c r="F5" s="11">
        <f t="shared" si="0"/>
        <v>0</v>
      </c>
      <c r="G5" s="25"/>
      <c r="H5" s="25"/>
    </row>
    <row r="6" spans="1:8" x14ac:dyDescent="0.25">
      <c r="A6" s="9">
        <v>4</v>
      </c>
      <c r="B6" s="9" t="s">
        <v>258</v>
      </c>
      <c r="C6" s="10" t="s">
        <v>218</v>
      </c>
      <c r="D6" s="48"/>
      <c r="E6" s="49"/>
      <c r="F6" s="11">
        <f t="shared" si="0"/>
        <v>0</v>
      </c>
      <c r="G6" s="21"/>
      <c r="H6" s="25"/>
    </row>
    <row r="7" spans="1:8" x14ac:dyDescent="0.25">
      <c r="A7" s="9">
        <v>5</v>
      </c>
      <c r="B7" s="9" t="s">
        <v>259</v>
      </c>
      <c r="C7" s="10" t="s">
        <v>218</v>
      </c>
      <c r="D7" s="50"/>
      <c r="E7" s="44"/>
      <c r="F7" s="11">
        <f t="shared" si="0"/>
        <v>0</v>
      </c>
      <c r="G7" s="25"/>
      <c r="H7" s="25"/>
    </row>
    <row r="8" spans="1:8" x14ac:dyDescent="0.25">
      <c r="A8" s="9">
        <v>6</v>
      </c>
      <c r="B8" s="9" t="s">
        <v>260</v>
      </c>
      <c r="C8" s="10" t="s">
        <v>218</v>
      </c>
      <c r="D8" s="48"/>
      <c r="E8" s="44"/>
      <c r="F8" s="11">
        <f t="shared" si="0"/>
        <v>0</v>
      </c>
      <c r="G8" s="25"/>
      <c r="H8" s="25"/>
    </row>
    <row r="9" spans="1:8" x14ac:dyDescent="0.25">
      <c r="A9" s="9">
        <v>7</v>
      </c>
      <c r="B9" s="9" t="s">
        <v>261</v>
      </c>
      <c r="C9" s="10" t="s">
        <v>218</v>
      </c>
      <c r="D9" s="50"/>
      <c r="E9" s="44"/>
      <c r="F9" s="11">
        <f t="shared" si="0"/>
        <v>0</v>
      </c>
    </row>
    <row r="10" spans="1:8" x14ac:dyDescent="0.25">
      <c r="A10" s="9">
        <v>8</v>
      </c>
      <c r="B10" s="9" t="s">
        <v>262</v>
      </c>
      <c r="C10" s="10" t="s">
        <v>218</v>
      </c>
      <c r="D10" s="48"/>
      <c r="E10" s="44"/>
      <c r="F10" s="11">
        <f t="shared" si="0"/>
        <v>0</v>
      </c>
    </row>
    <row r="11" spans="1:8" x14ac:dyDescent="0.25">
      <c r="A11" s="9">
        <v>9</v>
      </c>
      <c r="B11" s="9" t="s">
        <v>263</v>
      </c>
      <c r="C11" s="10" t="s">
        <v>218</v>
      </c>
      <c r="D11" s="50"/>
      <c r="E11" s="44"/>
      <c r="F11" s="11">
        <f t="shared" si="0"/>
        <v>0</v>
      </c>
    </row>
    <row r="12" spans="1:8" x14ac:dyDescent="0.25">
      <c r="C12" s="41" t="s">
        <v>245</v>
      </c>
      <c r="D12" s="42"/>
      <c r="E12" s="43"/>
      <c r="F12" s="34">
        <f>SUM(F3:F11)/3</f>
        <v>0</v>
      </c>
    </row>
  </sheetData>
  <sheetProtection algorithmName="SHA-512" hashValue="Ae600ZVjqOPcaTvJz3VtXgbnOVTXHqRH3qIahN6PxHiQB/bmCrTSNgSdnv/mH023Wxx61txDSUMZAY5ev/YMxg==" saltValue="qakbvr1Sa/mnz+4rhcD8UA==" spinCount="100000" sheet="1" objects="1" scenarios="1"/>
  <mergeCells count="1">
    <mergeCell ref="C12:E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9" workbookViewId="0">
      <selection activeCell="H47" sqref="E5:H47"/>
    </sheetView>
  </sheetViews>
  <sheetFormatPr defaultRowHeight="13.8" x14ac:dyDescent="0.25"/>
  <cols>
    <col min="1" max="1" width="4" style="2" bestFit="1" customWidth="1"/>
    <col min="2" max="2" width="32" style="2" customWidth="1"/>
    <col min="3" max="3" width="10.88671875" style="3" customWidth="1"/>
    <col min="4" max="8" width="8.88671875" style="2"/>
    <col min="9" max="9" width="14.5546875" style="2" customWidth="1"/>
    <col min="10" max="16384" width="8.88671875" style="2"/>
  </cols>
  <sheetData>
    <row r="1" spans="1:9" ht="20.399999999999999" x14ac:dyDescent="0.35">
      <c r="A1" s="1" t="s">
        <v>228</v>
      </c>
    </row>
    <row r="2" spans="1:9" ht="81.599999999999994" customHeight="1" x14ac:dyDescent="0.25">
      <c r="A2" s="37" t="s">
        <v>229</v>
      </c>
      <c r="B2" s="37"/>
      <c r="C2" s="37"/>
      <c r="D2" s="37"/>
      <c r="E2" s="37"/>
      <c r="F2" s="37"/>
      <c r="G2" s="37"/>
      <c r="H2" s="37"/>
    </row>
    <row r="3" spans="1:9" x14ac:dyDescent="0.25">
      <c r="A3" s="36" t="s">
        <v>220</v>
      </c>
      <c r="B3" s="36"/>
    </row>
    <row r="4" spans="1:9" ht="100.8" customHeight="1" x14ac:dyDescent="0.25">
      <c r="A4" s="4" t="s">
        <v>0</v>
      </c>
      <c r="B4" s="4" t="s">
        <v>213</v>
      </c>
      <c r="C4" s="5" t="s">
        <v>216</v>
      </c>
      <c r="D4" s="6" t="s">
        <v>217</v>
      </c>
      <c r="E4" s="7" t="s">
        <v>230</v>
      </c>
      <c r="F4" s="8" t="s">
        <v>215</v>
      </c>
      <c r="G4" s="7" t="s">
        <v>231</v>
      </c>
      <c r="H4" s="8" t="s">
        <v>215</v>
      </c>
      <c r="I4" s="8" t="s">
        <v>265</v>
      </c>
    </row>
    <row r="5" spans="1:9" ht="15" customHeight="1" x14ac:dyDescent="0.25">
      <c r="A5" s="9">
        <v>101</v>
      </c>
      <c r="B5" s="9" t="s">
        <v>1</v>
      </c>
      <c r="C5" s="10"/>
      <c r="D5" s="9" t="s">
        <v>218</v>
      </c>
      <c r="E5" s="45"/>
      <c r="F5" s="44"/>
      <c r="G5" s="45"/>
      <c r="H5" s="44"/>
      <c r="I5" s="11">
        <f>(E5+G5)/2</f>
        <v>0</v>
      </c>
    </row>
    <row r="6" spans="1:9" ht="15" customHeight="1" x14ac:dyDescent="0.25">
      <c r="A6" s="9">
        <v>102</v>
      </c>
      <c r="B6" s="9" t="s">
        <v>2</v>
      </c>
      <c r="C6" s="10"/>
      <c r="D6" s="9" t="s">
        <v>218</v>
      </c>
      <c r="E6" s="45"/>
      <c r="F6" s="44"/>
      <c r="G6" s="45"/>
      <c r="H6" s="44"/>
      <c r="I6" s="11">
        <f t="shared" ref="I6:I47" si="0">(E6+G6)/2</f>
        <v>0</v>
      </c>
    </row>
    <row r="7" spans="1:9" x14ac:dyDescent="0.25">
      <c r="A7" s="9">
        <v>103</v>
      </c>
      <c r="B7" s="9" t="s">
        <v>3</v>
      </c>
      <c r="C7" s="10"/>
      <c r="D7" s="9" t="s">
        <v>218</v>
      </c>
      <c r="E7" s="45"/>
      <c r="F7" s="44"/>
      <c r="G7" s="45"/>
      <c r="H7" s="44"/>
      <c r="I7" s="11">
        <f t="shared" si="0"/>
        <v>0</v>
      </c>
    </row>
    <row r="8" spans="1:9" x14ac:dyDescent="0.25">
      <c r="A8" s="9">
        <v>104</v>
      </c>
      <c r="B8" s="9" t="s">
        <v>3</v>
      </c>
      <c r="C8" s="10"/>
      <c r="D8" s="9" t="s">
        <v>218</v>
      </c>
      <c r="E8" s="45"/>
      <c r="F8" s="44"/>
      <c r="G8" s="45"/>
      <c r="H8" s="44"/>
      <c r="I8" s="11">
        <f t="shared" si="0"/>
        <v>0</v>
      </c>
    </row>
    <row r="9" spans="1:9" x14ac:dyDescent="0.25">
      <c r="A9" s="9">
        <v>105</v>
      </c>
      <c r="B9" s="9" t="s">
        <v>4</v>
      </c>
      <c r="C9" s="10"/>
      <c r="D9" s="9" t="s">
        <v>218</v>
      </c>
      <c r="E9" s="45"/>
      <c r="F9" s="44"/>
      <c r="G9" s="45"/>
      <c r="H9" s="44"/>
      <c r="I9" s="11">
        <f t="shared" si="0"/>
        <v>0</v>
      </c>
    </row>
    <row r="10" spans="1:9" x14ac:dyDescent="0.25">
      <c r="A10" s="9">
        <v>106</v>
      </c>
      <c r="B10" s="9" t="s">
        <v>4</v>
      </c>
      <c r="C10" s="10"/>
      <c r="D10" s="9" t="s">
        <v>218</v>
      </c>
      <c r="E10" s="45"/>
      <c r="F10" s="44"/>
      <c r="G10" s="45"/>
      <c r="H10" s="44"/>
      <c r="I10" s="11">
        <f t="shared" si="0"/>
        <v>0</v>
      </c>
    </row>
    <row r="11" spans="1:9" x14ac:dyDescent="0.25">
      <c r="A11" s="9">
        <v>107</v>
      </c>
      <c r="B11" s="9" t="s">
        <v>5</v>
      </c>
      <c r="C11" s="10"/>
      <c r="D11" s="9" t="s">
        <v>218</v>
      </c>
      <c r="E11" s="45"/>
      <c r="F11" s="44"/>
      <c r="G11" s="45"/>
      <c r="H11" s="44"/>
      <c r="I11" s="11">
        <f t="shared" si="0"/>
        <v>0</v>
      </c>
    </row>
    <row r="12" spans="1:9" x14ac:dyDescent="0.25">
      <c r="A12" s="9">
        <v>108</v>
      </c>
      <c r="B12" s="9" t="s">
        <v>5</v>
      </c>
      <c r="C12" s="10"/>
      <c r="D12" s="9" t="s">
        <v>218</v>
      </c>
      <c r="E12" s="45"/>
      <c r="F12" s="44"/>
      <c r="G12" s="45"/>
      <c r="H12" s="44"/>
      <c r="I12" s="11">
        <f t="shared" si="0"/>
        <v>0</v>
      </c>
    </row>
    <row r="13" spans="1:9" x14ac:dyDescent="0.25">
      <c r="A13" s="9">
        <v>109</v>
      </c>
      <c r="B13" s="9" t="s">
        <v>5</v>
      </c>
      <c r="C13" s="10"/>
      <c r="D13" s="9" t="s">
        <v>218</v>
      </c>
      <c r="E13" s="45"/>
      <c r="F13" s="44"/>
      <c r="G13" s="45"/>
      <c r="H13" s="44"/>
      <c r="I13" s="11">
        <f t="shared" si="0"/>
        <v>0</v>
      </c>
    </row>
    <row r="14" spans="1:9" x14ac:dyDescent="0.25">
      <c r="A14" s="9">
        <v>110</v>
      </c>
      <c r="B14" s="9" t="s">
        <v>6</v>
      </c>
      <c r="C14" s="10"/>
      <c r="D14" s="9" t="s">
        <v>218</v>
      </c>
      <c r="E14" s="45"/>
      <c r="F14" s="44"/>
      <c r="G14" s="45"/>
      <c r="H14" s="44"/>
      <c r="I14" s="11">
        <f t="shared" si="0"/>
        <v>0</v>
      </c>
    </row>
    <row r="15" spans="1:9" x14ac:dyDescent="0.25">
      <c r="A15" s="9">
        <v>111</v>
      </c>
      <c r="B15" s="9" t="s">
        <v>7</v>
      </c>
      <c r="C15" s="10"/>
      <c r="D15" s="9" t="s">
        <v>218</v>
      </c>
      <c r="E15" s="45"/>
      <c r="F15" s="44"/>
      <c r="G15" s="45"/>
      <c r="H15" s="44"/>
      <c r="I15" s="11">
        <f t="shared" si="0"/>
        <v>0</v>
      </c>
    </row>
    <row r="16" spans="1:9" x14ac:dyDescent="0.25">
      <c r="A16" s="9">
        <v>112</v>
      </c>
      <c r="B16" s="9" t="s">
        <v>8</v>
      </c>
      <c r="C16" s="10"/>
      <c r="D16" s="9" t="s">
        <v>218</v>
      </c>
      <c r="E16" s="45"/>
      <c r="F16" s="44"/>
      <c r="G16" s="45"/>
      <c r="H16" s="44"/>
      <c r="I16" s="11">
        <f t="shared" si="0"/>
        <v>0</v>
      </c>
    </row>
    <row r="17" spans="1:9" x14ac:dyDescent="0.25">
      <c r="A17" s="9">
        <v>113</v>
      </c>
      <c r="B17" s="9" t="s">
        <v>9</v>
      </c>
      <c r="C17" s="10"/>
      <c r="D17" s="9" t="s">
        <v>218</v>
      </c>
      <c r="E17" s="45"/>
      <c r="F17" s="44"/>
      <c r="G17" s="45"/>
      <c r="H17" s="44"/>
      <c r="I17" s="11">
        <f t="shared" si="0"/>
        <v>0</v>
      </c>
    </row>
    <row r="18" spans="1:9" x14ac:dyDescent="0.25">
      <c r="A18" s="9">
        <v>114</v>
      </c>
      <c r="B18" s="9" t="s">
        <v>10</v>
      </c>
      <c r="C18" s="10"/>
      <c r="D18" s="9" t="s">
        <v>218</v>
      </c>
      <c r="E18" s="45"/>
      <c r="F18" s="44"/>
      <c r="G18" s="45"/>
      <c r="H18" s="44"/>
      <c r="I18" s="11">
        <f t="shared" si="0"/>
        <v>0</v>
      </c>
    </row>
    <row r="19" spans="1:9" x14ac:dyDescent="0.25">
      <c r="A19" s="9">
        <v>115</v>
      </c>
      <c r="B19" s="9" t="s">
        <v>11</v>
      </c>
      <c r="C19" s="10"/>
      <c r="D19" s="9" t="s">
        <v>218</v>
      </c>
      <c r="E19" s="45"/>
      <c r="F19" s="44"/>
      <c r="G19" s="45"/>
      <c r="H19" s="44"/>
      <c r="I19" s="11">
        <f t="shared" si="0"/>
        <v>0</v>
      </c>
    </row>
    <row r="20" spans="1:9" x14ac:dyDescent="0.25">
      <c r="A20" s="9">
        <v>116</v>
      </c>
      <c r="B20" s="9" t="s">
        <v>12</v>
      </c>
      <c r="C20" s="10"/>
      <c r="D20" s="9" t="s">
        <v>218</v>
      </c>
      <c r="E20" s="45"/>
      <c r="F20" s="44"/>
      <c r="G20" s="45"/>
      <c r="H20" s="44"/>
      <c r="I20" s="11">
        <f t="shared" si="0"/>
        <v>0</v>
      </c>
    </row>
    <row r="21" spans="1:9" x14ac:dyDescent="0.25">
      <c r="A21" s="9">
        <v>117</v>
      </c>
      <c r="B21" s="9" t="s">
        <v>13</v>
      </c>
      <c r="C21" s="10"/>
      <c r="D21" s="9" t="s">
        <v>218</v>
      </c>
      <c r="E21" s="45"/>
      <c r="F21" s="44"/>
      <c r="G21" s="45"/>
      <c r="H21" s="44"/>
      <c r="I21" s="11">
        <f t="shared" si="0"/>
        <v>0</v>
      </c>
    </row>
    <row r="22" spans="1:9" x14ac:dyDescent="0.25">
      <c r="A22" s="9">
        <v>118</v>
      </c>
      <c r="B22" s="9" t="s">
        <v>14</v>
      </c>
      <c r="C22" s="10"/>
      <c r="D22" s="9" t="s">
        <v>218</v>
      </c>
      <c r="E22" s="45"/>
      <c r="F22" s="44"/>
      <c r="G22" s="45"/>
      <c r="H22" s="44"/>
      <c r="I22" s="11">
        <f t="shared" si="0"/>
        <v>0</v>
      </c>
    </row>
    <row r="23" spans="1:9" x14ac:dyDescent="0.25">
      <c r="A23" s="9">
        <v>119</v>
      </c>
      <c r="B23" s="9" t="s">
        <v>15</v>
      </c>
      <c r="C23" s="10"/>
      <c r="D23" s="9" t="s">
        <v>218</v>
      </c>
      <c r="E23" s="45"/>
      <c r="F23" s="44"/>
      <c r="G23" s="45"/>
      <c r="H23" s="44"/>
      <c r="I23" s="11">
        <f t="shared" si="0"/>
        <v>0</v>
      </c>
    </row>
    <row r="24" spans="1:9" x14ac:dyDescent="0.25">
      <c r="A24" s="9">
        <v>120</v>
      </c>
      <c r="B24" s="9" t="s">
        <v>16</v>
      </c>
      <c r="C24" s="10"/>
      <c r="D24" s="9" t="s">
        <v>218</v>
      </c>
      <c r="E24" s="45"/>
      <c r="F24" s="44"/>
      <c r="G24" s="45"/>
      <c r="H24" s="44"/>
      <c r="I24" s="11">
        <f t="shared" si="0"/>
        <v>0</v>
      </c>
    </row>
    <row r="25" spans="1:9" x14ac:dyDescent="0.25">
      <c r="A25" s="9">
        <v>121</v>
      </c>
      <c r="B25" s="9" t="s">
        <v>17</v>
      </c>
      <c r="C25" s="10"/>
      <c r="D25" s="9" t="s">
        <v>218</v>
      </c>
      <c r="E25" s="45"/>
      <c r="F25" s="44"/>
      <c r="G25" s="45"/>
      <c r="H25" s="44"/>
      <c r="I25" s="11">
        <f t="shared" si="0"/>
        <v>0</v>
      </c>
    </row>
    <row r="26" spans="1:9" x14ac:dyDescent="0.25">
      <c r="A26" s="9">
        <v>122</v>
      </c>
      <c r="B26" s="9" t="s">
        <v>18</v>
      </c>
      <c r="C26" s="10"/>
      <c r="D26" s="9" t="s">
        <v>218</v>
      </c>
      <c r="E26" s="45"/>
      <c r="F26" s="44"/>
      <c r="G26" s="45"/>
      <c r="H26" s="44"/>
      <c r="I26" s="11">
        <f t="shared" si="0"/>
        <v>0</v>
      </c>
    </row>
    <row r="27" spans="1:9" x14ac:dyDescent="0.25">
      <c r="A27" s="9">
        <v>123</v>
      </c>
      <c r="B27" s="9" t="s">
        <v>19</v>
      </c>
      <c r="C27" s="10"/>
      <c r="D27" s="9" t="s">
        <v>218</v>
      </c>
      <c r="E27" s="45"/>
      <c r="F27" s="44"/>
      <c r="G27" s="45"/>
      <c r="H27" s="44"/>
      <c r="I27" s="11">
        <f t="shared" si="0"/>
        <v>0</v>
      </c>
    </row>
    <row r="28" spans="1:9" x14ac:dyDescent="0.25">
      <c r="A28" s="9">
        <v>124</v>
      </c>
      <c r="B28" s="9" t="s">
        <v>20</v>
      </c>
      <c r="C28" s="10"/>
      <c r="D28" s="9" t="s">
        <v>218</v>
      </c>
      <c r="E28" s="45"/>
      <c r="F28" s="44"/>
      <c r="G28" s="45"/>
      <c r="H28" s="44"/>
      <c r="I28" s="11">
        <f t="shared" si="0"/>
        <v>0</v>
      </c>
    </row>
    <row r="29" spans="1:9" x14ac:dyDescent="0.25">
      <c r="A29" s="9">
        <v>125</v>
      </c>
      <c r="B29" s="9" t="s">
        <v>21</v>
      </c>
      <c r="C29" s="10"/>
      <c r="D29" s="9" t="s">
        <v>218</v>
      </c>
      <c r="E29" s="45"/>
      <c r="F29" s="44"/>
      <c r="G29" s="45"/>
      <c r="H29" s="44"/>
      <c r="I29" s="11">
        <f t="shared" si="0"/>
        <v>0</v>
      </c>
    </row>
    <row r="30" spans="1:9" x14ac:dyDescent="0.25">
      <c r="A30" s="9">
        <v>126</v>
      </c>
      <c r="B30" s="9" t="s">
        <v>22</v>
      </c>
      <c r="C30" s="10"/>
      <c r="D30" s="9" t="s">
        <v>218</v>
      </c>
      <c r="E30" s="45"/>
      <c r="F30" s="44"/>
      <c r="G30" s="45"/>
      <c r="H30" s="44"/>
      <c r="I30" s="11">
        <f t="shared" si="0"/>
        <v>0</v>
      </c>
    </row>
    <row r="31" spans="1:9" x14ac:dyDescent="0.25">
      <c r="A31" s="9">
        <v>127</v>
      </c>
      <c r="B31" s="9" t="s">
        <v>23</v>
      </c>
      <c r="C31" s="10"/>
      <c r="D31" s="9" t="s">
        <v>218</v>
      </c>
      <c r="E31" s="45"/>
      <c r="F31" s="44"/>
      <c r="G31" s="45"/>
      <c r="H31" s="44"/>
      <c r="I31" s="11">
        <f t="shared" si="0"/>
        <v>0</v>
      </c>
    </row>
    <row r="32" spans="1:9" x14ac:dyDescent="0.25">
      <c r="A32" s="9">
        <v>128</v>
      </c>
      <c r="B32" s="9" t="s">
        <v>24</v>
      </c>
      <c r="C32" s="10"/>
      <c r="D32" s="9" t="s">
        <v>218</v>
      </c>
      <c r="E32" s="45"/>
      <c r="F32" s="44"/>
      <c r="G32" s="45"/>
      <c r="H32" s="44"/>
      <c r="I32" s="11">
        <f t="shared" si="0"/>
        <v>0</v>
      </c>
    </row>
    <row r="33" spans="1:9" x14ac:dyDescent="0.25">
      <c r="A33" s="9">
        <v>129</v>
      </c>
      <c r="B33" s="9" t="s">
        <v>25</v>
      </c>
      <c r="C33" s="10"/>
      <c r="D33" s="9" t="s">
        <v>218</v>
      </c>
      <c r="E33" s="45"/>
      <c r="F33" s="44"/>
      <c r="G33" s="45"/>
      <c r="H33" s="44"/>
      <c r="I33" s="11">
        <f t="shared" si="0"/>
        <v>0</v>
      </c>
    </row>
    <row r="34" spans="1:9" x14ac:dyDescent="0.25">
      <c r="A34" s="9">
        <v>130</v>
      </c>
      <c r="B34" s="9" t="s">
        <v>26</v>
      </c>
      <c r="C34" s="10"/>
      <c r="D34" s="9" t="s">
        <v>218</v>
      </c>
      <c r="E34" s="45"/>
      <c r="F34" s="44"/>
      <c r="G34" s="45"/>
      <c r="H34" s="44"/>
      <c r="I34" s="11">
        <f t="shared" si="0"/>
        <v>0</v>
      </c>
    </row>
    <row r="35" spans="1:9" x14ac:dyDescent="0.25">
      <c r="A35" s="9">
        <v>131</v>
      </c>
      <c r="B35" s="9" t="s">
        <v>27</v>
      </c>
      <c r="C35" s="10"/>
      <c r="D35" s="9" t="s">
        <v>218</v>
      </c>
      <c r="E35" s="45"/>
      <c r="F35" s="44"/>
      <c r="G35" s="45"/>
      <c r="H35" s="44"/>
      <c r="I35" s="11">
        <f t="shared" si="0"/>
        <v>0</v>
      </c>
    </row>
    <row r="36" spans="1:9" x14ac:dyDescent="0.25">
      <c r="A36" s="9">
        <v>132</v>
      </c>
      <c r="B36" s="9" t="s">
        <v>28</v>
      </c>
      <c r="C36" s="10"/>
      <c r="D36" s="9" t="s">
        <v>218</v>
      </c>
      <c r="E36" s="45"/>
      <c r="F36" s="44"/>
      <c r="G36" s="45"/>
      <c r="H36" s="44"/>
      <c r="I36" s="11">
        <f t="shared" si="0"/>
        <v>0</v>
      </c>
    </row>
    <row r="37" spans="1:9" x14ac:dyDescent="0.25">
      <c r="A37" s="9">
        <v>133</v>
      </c>
      <c r="B37" s="9" t="s">
        <v>29</v>
      </c>
      <c r="C37" s="10"/>
      <c r="D37" s="9" t="s">
        <v>218</v>
      </c>
      <c r="E37" s="45"/>
      <c r="F37" s="44"/>
      <c r="G37" s="45"/>
      <c r="H37" s="44"/>
      <c r="I37" s="11">
        <f t="shared" si="0"/>
        <v>0</v>
      </c>
    </row>
    <row r="38" spans="1:9" x14ac:dyDescent="0.25">
      <c r="A38" s="9">
        <v>134</v>
      </c>
      <c r="B38" s="9" t="s">
        <v>30</v>
      </c>
      <c r="C38" s="10"/>
      <c r="D38" s="9" t="s">
        <v>218</v>
      </c>
      <c r="E38" s="45"/>
      <c r="F38" s="44"/>
      <c r="G38" s="45"/>
      <c r="H38" s="44"/>
      <c r="I38" s="11">
        <f t="shared" si="0"/>
        <v>0</v>
      </c>
    </row>
    <row r="39" spans="1:9" ht="22.5" customHeight="1" x14ac:dyDescent="0.25">
      <c r="A39" s="9">
        <v>135</v>
      </c>
      <c r="B39" s="9" t="s">
        <v>31</v>
      </c>
      <c r="C39" s="10"/>
      <c r="D39" s="9" t="s">
        <v>218</v>
      </c>
      <c r="E39" s="45"/>
      <c r="F39" s="44"/>
      <c r="G39" s="45"/>
      <c r="H39" s="44"/>
      <c r="I39" s="11">
        <f t="shared" si="0"/>
        <v>0</v>
      </c>
    </row>
    <row r="40" spans="1:9" ht="19.5" customHeight="1" x14ac:dyDescent="0.25">
      <c r="A40" s="9">
        <v>136</v>
      </c>
      <c r="B40" s="9" t="s">
        <v>32</v>
      </c>
      <c r="C40" s="10"/>
      <c r="D40" s="9" t="s">
        <v>218</v>
      </c>
      <c r="E40" s="45"/>
      <c r="F40" s="44"/>
      <c r="G40" s="45"/>
      <c r="H40" s="44"/>
      <c r="I40" s="11">
        <f t="shared" si="0"/>
        <v>0</v>
      </c>
    </row>
    <row r="41" spans="1:9" ht="18" customHeight="1" x14ac:dyDescent="0.25">
      <c r="A41" s="9">
        <v>137</v>
      </c>
      <c r="B41" s="9" t="s">
        <v>32</v>
      </c>
      <c r="C41" s="10"/>
      <c r="D41" s="9" t="s">
        <v>218</v>
      </c>
      <c r="E41" s="45"/>
      <c r="F41" s="44"/>
      <c r="G41" s="45"/>
      <c r="H41" s="44"/>
      <c r="I41" s="11">
        <f t="shared" si="0"/>
        <v>0</v>
      </c>
    </row>
    <row r="42" spans="1:9" ht="17.25" customHeight="1" x14ac:dyDescent="0.25">
      <c r="A42" s="9">
        <v>138</v>
      </c>
      <c r="B42" s="9" t="s">
        <v>32</v>
      </c>
      <c r="C42" s="10"/>
      <c r="D42" s="9" t="s">
        <v>218</v>
      </c>
      <c r="E42" s="45"/>
      <c r="F42" s="44"/>
      <c r="G42" s="45"/>
      <c r="H42" s="44"/>
      <c r="I42" s="11">
        <f t="shared" si="0"/>
        <v>0</v>
      </c>
    </row>
    <row r="43" spans="1:9" ht="18" customHeight="1" x14ac:dyDescent="0.25">
      <c r="A43" s="9">
        <v>139</v>
      </c>
      <c r="B43" s="9" t="s">
        <v>32</v>
      </c>
      <c r="C43" s="10"/>
      <c r="D43" s="9" t="s">
        <v>218</v>
      </c>
      <c r="E43" s="45"/>
      <c r="F43" s="44"/>
      <c r="G43" s="45"/>
      <c r="H43" s="44"/>
      <c r="I43" s="11">
        <f t="shared" si="0"/>
        <v>0</v>
      </c>
    </row>
    <row r="44" spans="1:9" x14ac:dyDescent="0.25">
      <c r="A44" s="9">
        <v>140</v>
      </c>
      <c r="B44" s="9" t="s">
        <v>32</v>
      </c>
      <c r="C44" s="10"/>
      <c r="D44" s="9" t="s">
        <v>218</v>
      </c>
      <c r="E44" s="45"/>
      <c r="F44" s="44"/>
      <c r="G44" s="45"/>
      <c r="H44" s="44"/>
      <c r="I44" s="11">
        <f t="shared" si="0"/>
        <v>0</v>
      </c>
    </row>
    <row r="45" spans="1:9" ht="15.75" customHeight="1" x14ac:dyDescent="0.25">
      <c r="A45" s="9">
        <v>141</v>
      </c>
      <c r="B45" s="9" t="s">
        <v>32</v>
      </c>
      <c r="C45" s="10"/>
      <c r="D45" s="9" t="s">
        <v>218</v>
      </c>
      <c r="E45" s="45"/>
      <c r="F45" s="44"/>
      <c r="G45" s="45"/>
      <c r="H45" s="44"/>
      <c r="I45" s="11">
        <f t="shared" si="0"/>
        <v>0</v>
      </c>
    </row>
    <row r="46" spans="1:9" ht="16.5" customHeight="1" x14ac:dyDescent="0.25">
      <c r="A46" s="9">
        <v>142</v>
      </c>
      <c r="B46" s="9" t="s">
        <v>33</v>
      </c>
      <c r="C46" s="10"/>
      <c r="D46" s="9" t="s">
        <v>218</v>
      </c>
      <c r="E46" s="45"/>
      <c r="F46" s="44"/>
      <c r="G46" s="45"/>
      <c r="H46" s="44"/>
      <c r="I46" s="11">
        <f t="shared" si="0"/>
        <v>0</v>
      </c>
    </row>
    <row r="47" spans="1:9" x14ac:dyDescent="0.25">
      <c r="A47" s="9">
        <v>143</v>
      </c>
      <c r="B47" s="9" t="s">
        <v>34</v>
      </c>
      <c r="C47" s="10"/>
      <c r="D47" s="9" t="s">
        <v>218</v>
      </c>
      <c r="E47" s="45"/>
      <c r="F47" s="44"/>
      <c r="G47" s="45"/>
      <c r="H47" s="44"/>
      <c r="I47" s="11">
        <f t="shared" si="0"/>
        <v>0</v>
      </c>
    </row>
    <row r="48" spans="1:9" ht="28.2" customHeight="1" x14ac:dyDescent="0.25">
      <c r="E48" s="38" t="s">
        <v>245</v>
      </c>
      <c r="F48" s="38"/>
      <c r="G48" s="38"/>
      <c r="H48" s="38"/>
      <c r="I48" s="12">
        <f>SUM(I5:I47)/43</f>
        <v>0</v>
      </c>
    </row>
  </sheetData>
  <sheetProtection algorithmName="SHA-512" hashValue="SgEd0GPBr21kPMyz0McptlQO48oluJOkIQHbGaVwXq7etRRRfl6KEe5ulOsTyRlLxn7TDOwsqX4nJGuTIA/Z0Q==" saltValue="QfgmH9JDvWEE6ybFFGauzg==" spinCount="100000" sheet="1" objects="1" scenarios="1"/>
  <mergeCells count="3">
    <mergeCell ref="A3:B3"/>
    <mergeCell ref="A2:H2"/>
    <mergeCell ref="E48:H4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4" workbookViewId="0">
      <selection activeCell="J11" activeCellId="3" sqref="E5:J6 G7:J9 E10:J10 G11:J15"/>
    </sheetView>
  </sheetViews>
  <sheetFormatPr defaultRowHeight="13.8" x14ac:dyDescent="0.25"/>
  <cols>
    <col min="1" max="1" width="8.88671875" style="2"/>
    <col min="2" max="2" width="37.6640625" style="2" customWidth="1"/>
    <col min="3" max="3" width="11.21875" style="13" customWidth="1"/>
    <col min="4" max="10" width="8.88671875" style="2"/>
    <col min="11" max="11" width="10.77734375" style="2" customWidth="1"/>
    <col min="12" max="16384" width="8.88671875" style="2"/>
  </cols>
  <sheetData>
    <row r="1" spans="1:11" ht="20.399999999999999" x14ac:dyDescent="0.35">
      <c r="A1" s="1" t="s">
        <v>228</v>
      </c>
    </row>
    <row r="2" spans="1:11" ht="72" customHeight="1" x14ac:dyDescent="0.25">
      <c r="A2" s="37" t="s">
        <v>232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x14ac:dyDescent="0.25">
      <c r="A3" s="14" t="s">
        <v>41</v>
      </c>
    </row>
    <row r="4" spans="1:11" ht="124.2" x14ac:dyDescent="0.25">
      <c r="A4" s="4" t="s">
        <v>0</v>
      </c>
      <c r="B4" s="4" t="s">
        <v>213</v>
      </c>
      <c r="C4" s="5" t="s">
        <v>216</v>
      </c>
      <c r="D4" s="6" t="s">
        <v>217</v>
      </c>
      <c r="E4" s="7" t="s">
        <v>233</v>
      </c>
      <c r="F4" s="8" t="s">
        <v>215</v>
      </c>
      <c r="G4" s="7" t="s">
        <v>230</v>
      </c>
      <c r="H4" s="8" t="s">
        <v>215</v>
      </c>
      <c r="I4" s="7" t="s">
        <v>231</v>
      </c>
      <c r="J4" s="8" t="s">
        <v>215</v>
      </c>
      <c r="K4" s="8" t="s">
        <v>266</v>
      </c>
    </row>
    <row r="5" spans="1:11" ht="15.75" customHeight="1" x14ac:dyDescent="0.25">
      <c r="A5" s="9">
        <v>201</v>
      </c>
      <c r="B5" s="9" t="s">
        <v>35</v>
      </c>
      <c r="C5" s="15"/>
      <c r="D5" s="9" t="s">
        <v>218</v>
      </c>
      <c r="E5" s="47"/>
      <c r="F5" s="44"/>
      <c r="G5" s="45"/>
      <c r="H5" s="44"/>
      <c r="I5" s="45"/>
      <c r="J5" s="44"/>
      <c r="K5" s="11">
        <f>(E5+G5+I5)/3</f>
        <v>0</v>
      </c>
    </row>
    <row r="6" spans="1:11" ht="15.75" customHeight="1" x14ac:dyDescent="0.25">
      <c r="A6" s="9">
        <v>202</v>
      </c>
      <c r="B6" s="9" t="s">
        <v>36</v>
      </c>
      <c r="C6" s="15"/>
      <c r="D6" s="9" t="s">
        <v>218</v>
      </c>
      <c r="E6" s="45"/>
      <c r="F6" s="44"/>
      <c r="G6" s="45"/>
      <c r="H6" s="44"/>
      <c r="I6" s="45"/>
      <c r="J6" s="44"/>
      <c r="K6" s="11">
        <f>(E6+G6+I6)/3</f>
        <v>0</v>
      </c>
    </row>
    <row r="7" spans="1:11" ht="15.75" customHeight="1" x14ac:dyDescent="0.25">
      <c r="A7" s="9">
        <v>203</v>
      </c>
      <c r="B7" s="9" t="s">
        <v>37</v>
      </c>
      <c r="C7" s="15"/>
      <c r="D7" s="9" t="s">
        <v>218</v>
      </c>
      <c r="E7" s="16"/>
      <c r="F7" s="17"/>
      <c r="G7" s="45"/>
      <c r="H7" s="44"/>
      <c r="I7" s="45"/>
      <c r="J7" s="44"/>
      <c r="K7" s="11">
        <f>(G7+I7)/2</f>
        <v>0</v>
      </c>
    </row>
    <row r="8" spans="1:11" ht="15.75" customHeight="1" x14ac:dyDescent="0.25">
      <c r="A8" s="9">
        <v>204</v>
      </c>
      <c r="B8" s="9" t="s">
        <v>37</v>
      </c>
      <c r="C8" s="15"/>
      <c r="D8" s="9" t="s">
        <v>218</v>
      </c>
      <c r="E8" s="16"/>
      <c r="F8" s="17"/>
      <c r="G8" s="45"/>
      <c r="H8" s="44"/>
      <c r="I8" s="45"/>
      <c r="J8" s="44"/>
      <c r="K8" s="11">
        <f t="shared" ref="K8:K15" si="0">(G8+I8)/2</f>
        <v>0</v>
      </c>
    </row>
    <row r="9" spans="1:11" ht="15.75" customHeight="1" x14ac:dyDescent="0.25">
      <c r="A9" s="9">
        <v>205</v>
      </c>
      <c r="B9" s="9" t="s">
        <v>37</v>
      </c>
      <c r="C9" s="15"/>
      <c r="D9" s="9" t="s">
        <v>218</v>
      </c>
      <c r="E9" s="16"/>
      <c r="F9" s="17"/>
      <c r="G9" s="45"/>
      <c r="H9" s="44"/>
      <c r="I9" s="45"/>
      <c r="J9" s="44"/>
      <c r="K9" s="11">
        <f t="shared" si="0"/>
        <v>0</v>
      </c>
    </row>
    <row r="10" spans="1:11" ht="15.75" customHeight="1" x14ac:dyDescent="0.25">
      <c r="A10" s="9">
        <v>206</v>
      </c>
      <c r="B10" s="9" t="s">
        <v>221</v>
      </c>
      <c r="C10" s="15"/>
      <c r="D10" s="9" t="s">
        <v>218</v>
      </c>
      <c r="E10" s="45"/>
      <c r="F10" s="44"/>
      <c r="G10" s="45"/>
      <c r="H10" s="44"/>
      <c r="I10" s="45"/>
      <c r="J10" s="44"/>
      <c r="K10" s="11">
        <f>(E10+G10+I10)/3</f>
        <v>0</v>
      </c>
    </row>
    <row r="11" spans="1:11" ht="30" customHeight="1" x14ac:dyDescent="0.25">
      <c r="A11" s="9">
        <v>206</v>
      </c>
      <c r="B11" s="18" t="s">
        <v>222</v>
      </c>
      <c r="C11" s="19"/>
      <c r="D11" s="9" t="s">
        <v>218</v>
      </c>
      <c r="E11" s="17"/>
      <c r="F11" s="17"/>
      <c r="G11" s="45"/>
      <c r="H11" s="44"/>
      <c r="I11" s="45"/>
      <c r="J11" s="44"/>
      <c r="K11" s="11">
        <f t="shared" si="0"/>
        <v>0</v>
      </c>
    </row>
    <row r="12" spans="1:11" ht="15.75" customHeight="1" x14ac:dyDescent="0.25">
      <c r="A12" s="9">
        <v>207</v>
      </c>
      <c r="B12" s="9" t="s">
        <v>38</v>
      </c>
      <c r="C12" s="15"/>
      <c r="D12" s="9" t="s">
        <v>218</v>
      </c>
      <c r="E12" s="17"/>
      <c r="F12" s="17"/>
      <c r="G12" s="45"/>
      <c r="H12" s="44"/>
      <c r="I12" s="45"/>
      <c r="J12" s="44"/>
      <c r="K12" s="11">
        <f t="shared" si="0"/>
        <v>0</v>
      </c>
    </row>
    <row r="13" spans="1:11" ht="43.2" customHeight="1" x14ac:dyDescent="0.25">
      <c r="A13" s="9">
        <v>207</v>
      </c>
      <c r="B13" s="18" t="s">
        <v>225</v>
      </c>
      <c r="C13" s="19"/>
      <c r="D13" s="9" t="s">
        <v>218</v>
      </c>
      <c r="E13" s="17"/>
      <c r="F13" s="17"/>
      <c r="G13" s="45"/>
      <c r="H13" s="44"/>
      <c r="I13" s="45"/>
      <c r="J13" s="44"/>
      <c r="K13" s="11">
        <f t="shared" si="0"/>
        <v>0</v>
      </c>
    </row>
    <row r="14" spans="1:11" ht="15.75" customHeight="1" x14ac:dyDescent="0.25">
      <c r="A14" s="9">
        <v>208</v>
      </c>
      <c r="B14" s="9" t="s">
        <v>39</v>
      </c>
      <c r="C14" s="15"/>
      <c r="D14" s="9" t="s">
        <v>218</v>
      </c>
      <c r="E14" s="17"/>
      <c r="F14" s="17"/>
      <c r="G14" s="45"/>
      <c r="H14" s="44"/>
      <c r="I14" s="45"/>
      <c r="J14" s="44"/>
      <c r="K14" s="11">
        <f t="shared" si="0"/>
        <v>0</v>
      </c>
    </row>
    <row r="15" spans="1:11" ht="15.75" customHeight="1" x14ac:dyDescent="0.25">
      <c r="A15" s="9">
        <v>209</v>
      </c>
      <c r="B15" s="9" t="s">
        <v>40</v>
      </c>
      <c r="C15" s="15"/>
      <c r="D15" s="9" t="s">
        <v>218</v>
      </c>
      <c r="E15" s="17"/>
      <c r="F15" s="17"/>
      <c r="G15" s="45"/>
      <c r="H15" s="44"/>
      <c r="I15" s="45"/>
      <c r="J15" s="44"/>
      <c r="K15" s="11">
        <f t="shared" si="0"/>
        <v>0</v>
      </c>
    </row>
    <row r="16" spans="1:11" x14ac:dyDescent="0.25">
      <c r="G16" s="38" t="s">
        <v>245</v>
      </c>
      <c r="H16" s="38"/>
      <c r="I16" s="38"/>
      <c r="J16" s="38"/>
      <c r="K16" s="12">
        <f>SUM(K5:K15)/11</f>
        <v>0</v>
      </c>
    </row>
  </sheetData>
  <sheetProtection algorithmName="SHA-512" hashValue="CqdJjvd1XgW+Bn0MEj2cqFJ7YKEN3onwbNutmNlYQg0vIzrq95y/doF6pVH64I4bIwiDoC6Ec0IIsGD5VWYswQ==" saltValue="Vwl1ylE/TloWVgaNNYGO5g==" spinCount="100000" sheet="1" objects="1" scenarios="1"/>
  <mergeCells count="2">
    <mergeCell ref="A2:J2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1" workbookViewId="0">
      <selection activeCell="H36" sqref="E6:H36"/>
    </sheetView>
  </sheetViews>
  <sheetFormatPr defaultRowHeight="13.8" x14ac:dyDescent="0.25"/>
  <cols>
    <col min="1" max="1" width="8.88671875" style="2"/>
    <col min="2" max="2" width="44" style="2" customWidth="1"/>
    <col min="3" max="3" width="11.21875" style="2" customWidth="1"/>
    <col min="4" max="8" width="8.88671875" style="2"/>
    <col min="9" max="9" width="10.33203125" style="2" customWidth="1"/>
    <col min="10" max="16384" width="8.88671875" style="2"/>
  </cols>
  <sheetData>
    <row r="1" spans="1:9" ht="20.399999999999999" x14ac:dyDescent="0.35">
      <c r="A1" s="1" t="s">
        <v>228</v>
      </c>
    </row>
    <row r="2" spans="1:9" ht="67.8" customHeight="1" x14ac:dyDescent="0.25">
      <c r="A2" s="37" t="s">
        <v>234</v>
      </c>
      <c r="B2" s="37"/>
      <c r="C2" s="37"/>
      <c r="D2" s="37"/>
      <c r="E2" s="37"/>
      <c r="F2" s="37"/>
      <c r="G2" s="37"/>
      <c r="H2" s="37"/>
    </row>
    <row r="4" spans="1:9" x14ac:dyDescent="0.25">
      <c r="A4" s="14" t="s">
        <v>73</v>
      </c>
    </row>
    <row r="5" spans="1:9" ht="110.4" x14ac:dyDescent="0.25">
      <c r="A5" s="4" t="s">
        <v>0</v>
      </c>
      <c r="B5" s="4" t="s">
        <v>213</v>
      </c>
      <c r="C5" s="5" t="s">
        <v>216</v>
      </c>
      <c r="D5" s="6" t="s">
        <v>217</v>
      </c>
      <c r="E5" s="7" t="s">
        <v>230</v>
      </c>
      <c r="F5" s="8" t="s">
        <v>215</v>
      </c>
      <c r="G5" s="7" t="s">
        <v>231</v>
      </c>
      <c r="H5" s="8" t="s">
        <v>215</v>
      </c>
      <c r="I5" s="8" t="s">
        <v>265</v>
      </c>
    </row>
    <row r="6" spans="1:9" x14ac:dyDescent="0.25">
      <c r="A6" s="9">
        <v>301</v>
      </c>
      <c r="B6" s="9" t="s">
        <v>42</v>
      </c>
      <c r="C6" s="9"/>
      <c r="D6" s="9" t="s">
        <v>218</v>
      </c>
      <c r="E6" s="45"/>
      <c r="F6" s="44"/>
      <c r="G6" s="45"/>
      <c r="H6" s="44"/>
      <c r="I6" s="11">
        <f>(E6+G6)/2</f>
        <v>0</v>
      </c>
    </row>
    <row r="7" spans="1:9" x14ac:dyDescent="0.25">
      <c r="A7" s="9">
        <v>302</v>
      </c>
      <c r="B7" s="9" t="s">
        <v>43</v>
      </c>
      <c r="C7" s="9"/>
      <c r="D7" s="9" t="s">
        <v>218</v>
      </c>
      <c r="E7" s="45"/>
      <c r="F7" s="44"/>
      <c r="G7" s="45"/>
      <c r="H7" s="44"/>
      <c r="I7" s="11">
        <f t="shared" ref="I7:I36" si="0">(E7+G7)/2</f>
        <v>0</v>
      </c>
    </row>
    <row r="8" spans="1:9" x14ac:dyDescent="0.25">
      <c r="A8" s="9">
        <v>303</v>
      </c>
      <c r="B8" s="9" t="s">
        <v>44</v>
      </c>
      <c r="C8" s="9"/>
      <c r="D8" s="9" t="s">
        <v>218</v>
      </c>
      <c r="E8" s="45"/>
      <c r="F8" s="44"/>
      <c r="G8" s="45"/>
      <c r="H8" s="44"/>
      <c r="I8" s="11">
        <f t="shared" si="0"/>
        <v>0</v>
      </c>
    </row>
    <row r="9" spans="1:9" x14ac:dyDescent="0.25">
      <c r="A9" s="9">
        <v>304</v>
      </c>
      <c r="B9" s="9" t="s">
        <v>45</v>
      </c>
      <c r="C9" s="9"/>
      <c r="D9" s="9" t="s">
        <v>218</v>
      </c>
      <c r="E9" s="45"/>
      <c r="F9" s="44"/>
      <c r="G9" s="45"/>
      <c r="H9" s="44"/>
      <c r="I9" s="11">
        <f t="shared" si="0"/>
        <v>0</v>
      </c>
    </row>
    <row r="10" spans="1:9" x14ac:dyDescent="0.25">
      <c r="A10" s="9">
        <v>305</v>
      </c>
      <c r="B10" s="9" t="s">
        <v>46</v>
      </c>
      <c r="C10" s="9"/>
      <c r="D10" s="9" t="s">
        <v>218</v>
      </c>
      <c r="E10" s="45"/>
      <c r="F10" s="44"/>
      <c r="G10" s="45"/>
      <c r="H10" s="44"/>
      <c r="I10" s="11">
        <f t="shared" si="0"/>
        <v>0</v>
      </c>
    </row>
    <row r="11" spans="1:9" x14ac:dyDescent="0.25">
      <c r="A11" s="9">
        <v>306</v>
      </c>
      <c r="B11" s="9" t="s">
        <v>47</v>
      </c>
      <c r="C11" s="9"/>
      <c r="D11" s="9" t="s">
        <v>218</v>
      </c>
      <c r="E11" s="45"/>
      <c r="F11" s="44"/>
      <c r="G11" s="45"/>
      <c r="H11" s="44"/>
      <c r="I11" s="11">
        <f t="shared" si="0"/>
        <v>0</v>
      </c>
    </row>
    <row r="12" spans="1:9" x14ac:dyDescent="0.25">
      <c r="A12" s="9">
        <v>307</v>
      </c>
      <c r="B12" s="9" t="s">
        <v>48</v>
      </c>
      <c r="C12" s="9"/>
      <c r="D12" s="9" t="s">
        <v>218</v>
      </c>
      <c r="E12" s="45"/>
      <c r="F12" s="44"/>
      <c r="G12" s="45"/>
      <c r="H12" s="44"/>
      <c r="I12" s="11">
        <f t="shared" si="0"/>
        <v>0</v>
      </c>
    </row>
    <row r="13" spans="1:9" x14ac:dyDescent="0.25">
      <c r="A13" s="9">
        <v>308</v>
      </c>
      <c r="B13" s="9" t="s">
        <v>49</v>
      </c>
      <c r="C13" s="9"/>
      <c r="D13" s="9" t="s">
        <v>218</v>
      </c>
      <c r="E13" s="45"/>
      <c r="F13" s="44"/>
      <c r="G13" s="45"/>
      <c r="H13" s="44"/>
      <c r="I13" s="11">
        <f t="shared" si="0"/>
        <v>0</v>
      </c>
    </row>
    <row r="14" spans="1:9" x14ac:dyDescent="0.25">
      <c r="A14" s="9">
        <v>309</v>
      </c>
      <c r="B14" s="9" t="s">
        <v>50</v>
      </c>
      <c r="C14" s="9"/>
      <c r="D14" s="9" t="s">
        <v>218</v>
      </c>
      <c r="E14" s="45"/>
      <c r="F14" s="44"/>
      <c r="G14" s="45"/>
      <c r="H14" s="44"/>
      <c r="I14" s="11">
        <f t="shared" si="0"/>
        <v>0</v>
      </c>
    </row>
    <row r="15" spans="1:9" x14ac:dyDescent="0.25">
      <c r="A15" s="9">
        <v>310</v>
      </c>
      <c r="B15" s="9" t="s">
        <v>51</v>
      </c>
      <c r="C15" s="9"/>
      <c r="D15" s="9" t="s">
        <v>218</v>
      </c>
      <c r="E15" s="45"/>
      <c r="F15" s="44"/>
      <c r="G15" s="45"/>
      <c r="H15" s="44"/>
      <c r="I15" s="11">
        <f t="shared" si="0"/>
        <v>0</v>
      </c>
    </row>
    <row r="16" spans="1:9" x14ac:dyDescent="0.25">
      <c r="A16" s="9">
        <v>311</v>
      </c>
      <c r="B16" s="9" t="s">
        <v>52</v>
      </c>
      <c r="C16" s="9"/>
      <c r="D16" s="9" t="s">
        <v>218</v>
      </c>
      <c r="E16" s="45"/>
      <c r="F16" s="44"/>
      <c r="G16" s="45"/>
      <c r="H16" s="44"/>
      <c r="I16" s="11">
        <f t="shared" si="0"/>
        <v>0</v>
      </c>
    </row>
    <row r="17" spans="1:9" x14ac:dyDescent="0.25">
      <c r="A17" s="9">
        <v>312</v>
      </c>
      <c r="B17" s="9" t="s">
        <v>53</v>
      </c>
      <c r="C17" s="9"/>
      <c r="D17" s="9" t="s">
        <v>218</v>
      </c>
      <c r="E17" s="45"/>
      <c r="F17" s="44"/>
      <c r="G17" s="45"/>
      <c r="H17" s="44"/>
      <c r="I17" s="11">
        <f t="shared" si="0"/>
        <v>0</v>
      </c>
    </row>
    <row r="18" spans="1:9" x14ac:dyDescent="0.25">
      <c r="A18" s="9">
        <v>313</v>
      </c>
      <c r="B18" s="9" t="s">
        <v>54</v>
      </c>
      <c r="C18" s="9"/>
      <c r="D18" s="9" t="s">
        <v>218</v>
      </c>
      <c r="E18" s="45"/>
      <c r="F18" s="44"/>
      <c r="G18" s="45"/>
      <c r="H18" s="44"/>
      <c r="I18" s="11">
        <f t="shared" si="0"/>
        <v>0</v>
      </c>
    </row>
    <row r="19" spans="1:9" x14ac:dyDescent="0.25">
      <c r="A19" s="9">
        <v>314</v>
      </c>
      <c r="B19" s="9" t="s">
        <v>55</v>
      </c>
      <c r="C19" s="9"/>
      <c r="D19" s="9" t="s">
        <v>218</v>
      </c>
      <c r="E19" s="45"/>
      <c r="F19" s="44"/>
      <c r="G19" s="45"/>
      <c r="H19" s="44"/>
      <c r="I19" s="11">
        <f t="shared" si="0"/>
        <v>0</v>
      </c>
    </row>
    <row r="20" spans="1:9" x14ac:dyDescent="0.25">
      <c r="A20" s="9">
        <v>315</v>
      </c>
      <c r="B20" s="9" t="s">
        <v>56</v>
      </c>
      <c r="C20" s="9"/>
      <c r="D20" s="9" t="s">
        <v>218</v>
      </c>
      <c r="E20" s="45"/>
      <c r="F20" s="44"/>
      <c r="G20" s="45"/>
      <c r="H20" s="44"/>
      <c r="I20" s="11">
        <f t="shared" si="0"/>
        <v>0</v>
      </c>
    </row>
    <row r="21" spans="1:9" x14ac:dyDescent="0.25">
      <c r="A21" s="9">
        <v>316</v>
      </c>
      <c r="B21" s="9" t="s">
        <v>57</v>
      </c>
      <c r="C21" s="9"/>
      <c r="D21" s="9" t="s">
        <v>218</v>
      </c>
      <c r="E21" s="45"/>
      <c r="F21" s="44"/>
      <c r="G21" s="45"/>
      <c r="H21" s="44"/>
      <c r="I21" s="11">
        <f t="shared" si="0"/>
        <v>0</v>
      </c>
    </row>
    <row r="22" spans="1:9" x14ac:dyDescent="0.25">
      <c r="A22" s="9">
        <v>317</v>
      </c>
      <c r="B22" s="9" t="s">
        <v>58</v>
      </c>
      <c r="C22" s="9"/>
      <c r="D22" s="9" t="s">
        <v>218</v>
      </c>
      <c r="E22" s="45"/>
      <c r="F22" s="44"/>
      <c r="G22" s="45"/>
      <c r="H22" s="44"/>
      <c r="I22" s="11">
        <f t="shared" si="0"/>
        <v>0</v>
      </c>
    </row>
    <row r="23" spans="1:9" x14ac:dyDescent="0.25">
      <c r="A23" s="9">
        <v>318</v>
      </c>
      <c r="B23" s="9" t="s">
        <v>59</v>
      </c>
      <c r="C23" s="9"/>
      <c r="D23" s="9" t="s">
        <v>218</v>
      </c>
      <c r="E23" s="45"/>
      <c r="F23" s="44"/>
      <c r="G23" s="45"/>
      <c r="H23" s="44"/>
      <c r="I23" s="11">
        <f t="shared" si="0"/>
        <v>0</v>
      </c>
    </row>
    <row r="24" spans="1:9" x14ac:dyDescent="0.25">
      <c r="A24" s="9">
        <v>319</v>
      </c>
      <c r="B24" s="9" t="s">
        <v>60</v>
      </c>
      <c r="C24" s="9"/>
      <c r="D24" s="9" t="s">
        <v>218</v>
      </c>
      <c r="E24" s="45"/>
      <c r="F24" s="44"/>
      <c r="G24" s="45"/>
      <c r="H24" s="44"/>
      <c r="I24" s="11">
        <f t="shared" si="0"/>
        <v>0</v>
      </c>
    </row>
    <row r="25" spans="1:9" x14ac:dyDescent="0.25">
      <c r="A25" s="9">
        <v>320</v>
      </c>
      <c r="B25" s="9" t="s">
        <v>61</v>
      </c>
      <c r="C25" s="9"/>
      <c r="D25" s="9" t="s">
        <v>218</v>
      </c>
      <c r="E25" s="45"/>
      <c r="F25" s="44"/>
      <c r="G25" s="45"/>
      <c r="H25" s="44"/>
      <c r="I25" s="11">
        <f t="shared" si="0"/>
        <v>0</v>
      </c>
    </row>
    <row r="26" spans="1:9" x14ac:dyDescent="0.25">
      <c r="A26" s="9">
        <v>321</v>
      </c>
      <c r="B26" s="9" t="s">
        <v>62</v>
      </c>
      <c r="C26" s="9"/>
      <c r="D26" s="9" t="s">
        <v>218</v>
      </c>
      <c r="E26" s="45"/>
      <c r="F26" s="44"/>
      <c r="G26" s="45"/>
      <c r="H26" s="44"/>
      <c r="I26" s="11">
        <f t="shared" si="0"/>
        <v>0</v>
      </c>
    </row>
    <row r="27" spans="1:9" x14ac:dyDescent="0.25">
      <c r="A27" s="9">
        <v>322</v>
      </c>
      <c r="B27" s="9" t="s">
        <v>63</v>
      </c>
      <c r="C27" s="9"/>
      <c r="D27" s="9" t="s">
        <v>218</v>
      </c>
      <c r="E27" s="45"/>
      <c r="F27" s="44"/>
      <c r="G27" s="45"/>
      <c r="H27" s="44"/>
      <c r="I27" s="11">
        <f t="shared" si="0"/>
        <v>0</v>
      </c>
    </row>
    <row r="28" spans="1:9" x14ac:dyDescent="0.25">
      <c r="A28" s="9">
        <v>323</v>
      </c>
      <c r="B28" s="9" t="s">
        <v>64</v>
      </c>
      <c r="C28" s="9"/>
      <c r="D28" s="9" t="s">
        <v>218</v>
      </c>
      <c r="E28" s="45"/>
      <c r="F28" s="44"/>
      <c r="G28" s="45"/>
      <c r="H28" s="44"/>
      <c r="I28" s="11">
        <f t="shared" si="0"/>
        <v>0</v>
      </c>
    </row>
    <row r="29" spans="1:9" x14ac:dyDescent="0.25">
      <c r="A29" s="9">
        <v>324</v>
      </c>
      <c r="B29" s="9" t="s">
        <v>65</v>
      </c>
      <c r="C29" s="9"/>
      <c r="D29" s="9" t="s">
        <v>218</v>
      </c>
      <c r="E29" s="45"/>
      <c r="F29" s="44"/>
      <c r="G29" s="45"/>
      <c r="H29" s="44"/>
      <c r="I29" s="11">
        <f t="shared" si="0"/>
        <v>0</v>
      </c>
    </row>
    <row r="30" spans="1:9" x14ac:dyDescent="0.25">
      <c r="A30" s="9">
        <v>325</v>
      </c>
      <c r="B30" s="9" t="s">
        <v>66</v>
      </c>
      <c r="C30" s="9"/>
      <c r="D30" s="9" t="s">
        <v>218</v>
      </c>
      <c r="E30" s="45"/>
      <c r="F30" s="44"/>
      <c r="G30" s="45"/>
      <c r="H30" s="44"/>
      <c r="I30" s="11">
        <f t="shared" si="0"/>
        <v>0</v>
      </c>
    </row>
    <row r="31" spans="1:9" x14ac:dyDescent="0.25">
      <c r="A31" s="9">
        <v>326</v>
      </c>
      <c r="B31" s="9" t="s">
        <v>67</v>
      </c>
      <c r="C31" s="9"/>
      <c r="D31" s="9" t="s">
        <v>218</v>
      </c>
      <c r="E31" s="45"/>
      <c r="F31" s="44"/>
      <c r="G31" s="45"/>
      <c r="H31" s="44"/>
      <c r="I31" s="11">
        <f t="shared" si="0"/>
        <v>0</v>
      </c>
    </row>
    <row r="32" spans="1:9" x14ac:dyDescent="0.25">
      <c r="A32" s="9">
        <v>327</v>
      </c>
      <c r="B32" s="9" t="s">
        <v>68</v>
      </c>
      <c r="C32" s="9"/>
      <c r="D32" s="9" t="s">
        <v>218</v>
      </c>
      <c r="E32" s="45"/>
      <c r="F32" s="44"/>
      <c r="G32" s="45"/>
      <c r="H32" s="44"/>
      <c r="I32" s="11">
        <f t="shared" si="0"/>
        <v>0</v>
      </c>
    </row>
    <row r="33" spans="1:9" x14ac:dyDescent="0.25">
      <c r="A33" s="9">
        <v>328</v>
      </c>
      <c r="B33" s="9" t="s">
        <v>69</v>
      </c>
      <c r="C33" s="9"/>
      <c r="D33" s="9" t="s">
        <v>218</v>
      </c>
      <c r="E33" s="45"/>
      <c r="F33" s="44"/>
      <c r="G33" s="45"/>
      <c r="H33" s="44"/>
      <c r="I33" s="11">
        <f t="shared" si="0"/>
        <v>0</v>
      </c>
    </row>
    <row r="34" spans="1:9" x14ac:dyDescent="0.25">
      <c r="A34" s="9">
        <v>329</v>
      </c>
      <c r="B34" s="9" t="s">
        <v>70</v>
      </c>
      <c r="C34" s="9"/>
      <c r="D34" s="9" t="s">
        <v>218</v>
      </c>
      <c r="E34" s="45"/>
      <c r="F34" s="44"/>
      <c r="G34" s="45"/>
      <c r="H34" s="44"/>
      <c r="I34" s="11">
        <f t="shared" si="0"/>
        <v>0</v>
      </c>
    </row>
    <row r="35" spans="1:9" x14ac:dyDescent="0.25">
      <c r="A35" s="9">
        <v>330</v>
      </c>
      <c r="B35" s="9" t="s">
        <v>71</v>
      </c>
      <c r="C35" s="9"/>
      <c r="D35" s="9" t="s">
        <v>218</v>
      </c>
      <c r="E35" s="45"/>
      <c r="F35" s="44"/>
      <c r="G35" s="45"/>
      <c r="H35" s="44"/>
      <c r="I35" s="11">
        <f t="shared" si="0"/>
        <v>0</v>
      </c>
    </row>
    <row r="36" spans="1:9" x14ac:dyDescent="0.25">
      <c r="A36" s="9"/>
      <c r="B36" s="9" t="s">
        <v>235</v>
      </c>
      <c r="C36" s="9"/>
      <c r="D36" s="9" t="s">
        <v>218</v>
      </c>
      <c r="E36" s="45"/>
      <c r="F36" s="44"/>
      <c r="G36" s="45"/>
      <c r="H36" s="44"/>
      <c r="I36" s="11">
        <f t="shared" si="0"/>
        <v>0</v>
      </c>
    </row>
    <row r="37" spans="1:9" x14ac:dyDescent="0.25">
      <c r="E37" s="38" t="s">
        <v>245</v>
      </c>
      <c r="F37" s="38"/>
      <c r="G37" s="38"/>
      <c r="H37" s="38"/>
      <c r="I37" s="12">
        <f>SUM(I6:I36)/31</f>
        <v>0</v>
      </c>
    </row>
  </sheetData>
  <sheetProtection algorithmName="SHA-512" hashValue="kBdXHJNVhZHzx1oY6VLn1hN6xBPo0hjYdP2OmMkdM8We+WR0X4CAYpxvZx6afh+9EuMmMRv8q/jL+ghGpl0wRw==" saltValue="V6cHDfUmbJQp9Nqd3q0EKA==" spinCount="100000" sheet="1" objects="1" scenarios="1"/>
  <mergeCells count="2">
    <mergeCell ref="A2:H2"/>
    <mergeCell ref="E37:H3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6" workbookViewId="0">
      <selection activeCell="J6" sqref="E6:J29"/>
    </sheetView>
  </sheetViews>
  <sheetFormatPr defaultRowHeight="13.8" x14ac:dyDescent="0.25"/>
  <cols>
    <col min="1" max="1" width="8.88671875" style="2"/>
    <col min="2" max="2" width="33.77734375" style="2" customWidth="1"/>
    <col min="3" max="3" width="10.88671875" style="2" customWidth="1"/>
    <col min="4" max="4" width="8.88671875" style="2"/>
    <col min="5" max="5" width="11.109375" style="2" customWidth="1"/>
    <col min="6" max="10" width="8.88671875" style="2"/>
    <col min="11" max="11" width="13.88671875" style="2" customWidth="1"/>
    <col min="12" max="16384" width="8.88671875" style="2"/>
  </cols>
  <sheetData>
    <row r="1" spans="1:11" ht="20.399999999999999" x14ac:dyDescent="0.35">
      <c r="A1" s="1" t="s">
        <v>228</v>
      </c>
    </row>
    <row r="2" spans="1:11" ht="84" customHeight="1" x14ac:dyDescent="0.25">
      <c r="A2" s="39" t="s">
        <v>232</v>
      </c>
      <c r="B2" s="39"/>
      <c r="C2" s="39"/>
      <c r="D2" s="39"/>
      <c r="E2" s="39"/>
      <c r="F2" s="39"/>
      <c r="G2" s="39"/>
      <c r="H2" s="39"/>
      <c r="I2" s="39"/>
      <c r="J2" s="39"/>
    </row>
    <row r="4" spans="1:11" x14ac:dyDescent="0.25">
      <c r="A4" s="14" t="s">
        <v>94</v>
      </c>
    </row>
    <row r="5" spans="1:11" ht="96.6" customHeight="1" x14ac:dyDescent="0.25">
      <c r="A5" s="4" t="s">
        <v>0</v>
      </c>
      <c r="B5" s="4" t="s">
        <v>213</v>
      </c>
      <c r="C5" s="5" t="s">
        <v>216</v>
      </c>
      <c r="D5" s="6" t="s">
        <v>217</v>
      </c>
      <c r="E5" s="7" t="s">
        <v>233</v>
      </c>
      <c r="F5" s="8" t="s">
        <v>215</v>
      </c>
      <c r="G5" s="7" t="s">
        <v>230</v>
      </c>
      <c r="H5" s="8" t="s">
        <v>215</v>
      </c>
      <c r="I5" s="7" t="s">
        <v>231</v>
      </c>
      <c r="J5" s="8" t="s">
        <v>215</v>
      </c>
      <c r="K5" s="8" t="s">
        <v>266</v>
      </c>
    </row>
    <row r="6" spans="1:11" x14ac:dyDescent="0.25">
      <c r="A6" s="9">
        <v>401</v>
      </c>
      <c r="B6" s="9" t="s">
        <v>74</v>
      </c>
      <c r="C6" s="9"/>
      <c r="D6" s="9" t="s">
        <v>218</v>
      </c>
      <c r="E6" s="45"/>
      <c r="F6" s="44"/>
      <c r="G6" s="45"/>
      <c r="H6" s="44"/>
      <c r="I6" s="45"/>
      <c r="J6" s="44"/>
      <c r="K6" s="11">
        <f>(E6+G6+I6)/3</f>
        <v>0</v>
      </c>
    </row>
    <row r="7" spans="1:11" x14ac:dyDescent="0.25">
      <c r="A7" s="9">
        <v>402</v>
      </c>
      <c r="B7" s="9" t="s">
        <v>75</v>
      </c>
      <c r="C7" s="9"/>
      <c r="D7" s="9" t="s">
        <v>218</v>
      </c>
      <c r="E7" s="45"/>
      <c r="F7" s="44"/>
      <c r="G7" s="45"/>
      <c r="H7" s="44"/>
      <c r="I7" s="45"/>
      <c r="J7" s="44"/>
      <c r="K7" s="11">
        <f t="shared" ref="K7:K29" si="0">(E7+G7+I7)/3</f>
        <v>0</v>
      </c>
    </row>
    <row r="8" spans="1:11" x14ac:dyDescent="0.25">
      <c r="A8" s="9">
        <v>403</v>
      </c>
      <c r="B8" s="9" t="s">
        <v>76</v>
      </c>
      <c r="C8" s="9"/>
      <c r="D8" s="9" t="s">
        <v>218</v>
      </c>
      <c r="E8" s="45"/>
      <c r="F8" s="44"/>
      <c r="G8" s="45"/>
      <c r="H8" s="44"/>
      <c r="I8" s="45"/>
      <c r="J8" s="44"/>
      <c r="K8" s="11">
        <f t="shared" si="0"/>
        <v>0</v>
      </c>
    </row>
    <row r="9" spans="1:11" x14ac:dyDescent="0.25">
      <c r="A9" s="9">
        <v>404</v>
      </c>
      <c r="B9" s="9" t="s">
        <v>77</v>
      </c>
      <c r="C9" s="9"/>
      <c r="D9" s="9" t="s">
        <v>218</v>
      </c>
      <c r="E9" s="45"/>
      <c r="F9" s="44"/>
      <c r="G9" s="45"/>
      <c r="H9" s="44"/>
      <c r="I9" s="45"/>
      <c r="J9" s="44"/>
      <c r="K9" s="11">
        <f t="shared" si="0"/>
        <v>0</v>
      </c>
    </row>
    <row r="10" spans="1:11" x14ac:dyDescent="0.25">
      <c r="A10" s="9">
        <v>405</v>
      </c>
      <c r="B10" s="9" t="s">
        <v>78</v>
      </c>
      <c r="C10" s="9"/>
      <c r="D10" s="9" t="s">
        <v>218</v>
      </c>
      <c r="E10" s="45"/>
      <c r="F10" s="44"/>
      <c r="G10" s="45"/>
      <c r="H10" s="44"/>
      <c r="I10" s="45"/>
      <c r="J10" s="44"/>
      <c r="K10" s="11">
        <f t="shared" si="0"/>
        <v>0</v>
      </c>
    </row>
    <row r="11" spans="1:11" x14ac:dyDescent="0.25">
      <c r="A11" s="9">
        <v>406</v>
      </c>
      <c r="B11" s="9" t="s">
        <v>79</v>
      </c>
      <c r="C11" s="9"/>
      <c r="D11" s="9" t="s">
        <v>218</v>
      </c>
      <c r="E11" s="45"/>
      <c r="F11" s="44"/>
      <c r="G11" s="45"/>
      <c r="H11" s="44"/>
      <c r="I11" s="45"/>
      <c r="J11" s="44"/>
      <c r="K11" s="11">
        <f t="shared" si="0"/>
        <v>0</v>
      </c>
    </row>
    <row r="12" spans="1:11" x14ac:dyDescent="0.25">
      <c r="A12" s="9">
        <v>407</v>
      </c>
      <c r="B12" s="9" t="s">
        <v>75</v>
      </c>
      <c r="C12" s="9"/>
      <c r="D12" s="9" t="s">
        <v>218</v>
      </c>
      <c r="E12" s="45"/>
      <c r="F12" s="44"/>
      <c r="G12" s="45"/>
      <c r="H12" s="44"/>
      <c r="I12" s="45"/>
      <c r="J12" s="44"/>
      <c r="K12" s="11">
        <f t="shared" si="0"/>
        <v>0</v>
      </c>
    </row>
    <row r="13" spans="1:11" x14ac:dyDescent="0.25">
      <c r="A13" s="9">
        <v>408</v>
      </c>
      <c r="B13" s="9" t="s">
        <v>76</v>
      </c>
      <c r="C13" s="9"/>
      <c r="D13" s="9" t="s">
        <v>218</v>
      </c>
      <c r="E13" s="45"/>
      <c r="F13" s="44"/>
      <c r="G13" s="45"/>
      <c r="H13" s="44"/>
      <c r="I13" s="45"/>
      <c r="J13" s="44"/>
      <c r="K13" s="11">
        <f t="shared" si="0"/>
        <v>0</v>
      </c>
    </row>
    <row r="14" spans="1:11" x14ac:dyDescent="0.25">
      <c r="A14" s="9">
        <v>409</v>
      </c>
      <c r="B14" s="9" t="s">
        <v>80</v>
      </c>
      <c r="C14" s="9"/>
      <c r="D14" s="9" t="s">
        <v>218</v>
      </c>
      <c r="E14" s="45"/>
      <c r="F14" s="44"/>
      <c r="G14" s="45"/>
      <c r="H14" s="44"/>
      <c r="I14" s="45"/>
      <c r="J14" s="44"/>
      <c r="K14" s="11">
        <f t="shared" si="0"/>
        <v>0</v>
      </c>
    </row>
    <row r="15" spans="1:11" x14ac:dyDescent="0.25">
      <c r="A15" s="9">
        <v>410</v>
      </c>
      <c r="B15" s="9" t="s">
        <v>81</v>
      </c>
      <c r="C15" s="9"/>
      <c r="D15" s="9" t="s">
        <v>218</v>
      </c>
      <c r="E15" s="45"/>
      <c r="F15" s="44"/>
      <c r="G15" s="45"/>
      <c r="H15" s="44"/>
      <c r="I15" s="45"/>
      <c r="J15" s="44"/>
      <c r="K15" s="11">
        <f t="shared" si="0"/>
        <v>0</v>
      </c>
    </row>
    <row r="16" spans="1:11" x14ac:dyDescent="0.25">
      <c r="A16" s="9">
        <v>411</v>
      </c>
      <c r="B16" s="9" t="s">
        <v>82</v>
      </c>
      <c r="C16" s="9"/>
      <c r="D16" s="9" t="s">
        <v>218</v>
      </c>
      <c r="E16" s="45"/>
      <c r="F16" s="44"/>
      <c r="G16" s="45"/>
      <c r="H16" s="44"/>
      <c r="I16" s="45"/>
      <c r="J16" s="44"/>
      <c r="K16" s="11">
        <f t="shared" si="0"/>
        <v>0</v>
      </c>
    </row>
    <row r="17" spans="1:11" x14ac:dyDescent="0.25">
      <c r="A17" s="9">
        <v>412</v>
      </c>
      <c r="B17" s="9" t="s">
        <v>83</v>
      </c>
      <c r="C17" s="9"/>
      <c r="D17" s="9" t="s">
        <v>218</v>
      </c>
      <c r="E17" s="45"/>
      <c r="F17" s="44"/>
      <c r="G17" s="45"/>
      <c r="H17" s="44"/>
      <c r="I17" s="45"/>
      <c r="J17" s="44"/>
      <c r="K17" s="11">
        <f t="shared" si="0"/>
        <v>0</v>
      </c>
    </row>
    <row r="18" spans="1:11" x14ac:dyDescent="0.25">
      <c r="A18" s="9">
        <v>413</v>
      </c>
      <c r="B18" s="9" t="s">
        <v>84</v>
      </c>
      <c r="C18" s="9"/>
      <c r="D18" s="9" t="s">
        <v>218</v>
      </c>
      <c r="E18" s="45"/>
      <c r="F18" s="44"/>
      <c r="G18" s="45"/>
      <c r="H18" s="44"/>
      <c r="I18" s="45"/>
      <c r="J18" s="44"/>
      <c r="K18" s="11">
        <f t="shared" si="0"/>
        <v>0</v>
      </c>
    </row>
    <row r="19" spans="1:11" x14ac:dyDescent="0.25">
      <c r="A19" s="9">
        <v>414</v>
      </c>
      <c r="B19" s="9" t="s">
        <v>85</v>
      </c>
      <c r="C19" s="9"/>
      <c r="D19" s="9" t="s">
        <v>218</v>
      </c>
      <c r="E19" s="45"/>
      <c r="F19" s="44"/>
      <c r="G19" s="45"/>
      <c r="H19" s="44"/>
      <c r="I19" s="45"/>
      <c r="J19" s="44"/>
      <c r="K19" s="11">
        <f t="shared" si="0"/>
        <v>0</v>
      </c>
    </row>
    <row r="20" spans="1:11" x14ac:dyDescent="0.25">
      <c r="A20" s="9">
        <v>415</v>
      </c>
      <c r="B20" s="9" t="s">
        <v>86</v>
      </c>
      <c r="C20" s="9"/>
      <c r="D20" s="9" t="s">
        <v>218</v>
      </c>
      <c r="E20" s="45"/>
      <c r="F20" s="44"/>
      <c r="G20" s="45"/>
      <c r="H20" s="44"/>
      <c r="I20" s="45"/>
      <c r="J20" s="44"/>
      <c r="K20" s="11">
        <f t="shared" si="0"/>
        <v>0</v>
      </c>
    </row>
    <row r="21" spans="1:11" x14ac:dyDescent="0.25">
      <c r="A21" s="9">
        <v>416</v>
      </c>
      <c r="B21" s="9" t="s">
        <v>87</v>
      </c>
      <c r="C21" s="9"/>
      <c r="D21" s="9" t="s">
        <v>218</v>
      </c>
      <c r="E21" s="45"/>
      <c r="F21" s="44"/>
      <c r="G21" s="45"/>
      <c r="H21" s="44"/>
      <c r="I21" s="45"/>
      <c r="J21" s="44"/>
      <c r="K21" s="11">
        <f t="shared" si="0"/>
        <v>0</v>
      </c>
    </row>
    <row r="22" spans="1:11" x14ac:dyDescent="0.25">
      <c r="A22" s="9">
        <v>417</v>
      </c>
      <c r="B22" s="9" t="s">
        <v>88</v>
      </c>
      <c r="C22" s="9"/>
      <c r="D22" s="9" t="s">
        <v>218</v>
      </c>
      <c r="E22" s="45"/>
      <c r="F22" s="44"/>
      <c r="G22" s="45"/>
      <c r="H22" s="44"/>
      <c r="I22" s="45"/>
      <c r="J22" s="44"/>
      <c r="K22" s="11">
        <f t="shared" si="0"/>
        <v>0</v>
      </c>
    </row>
    <row r="23" spans="1:11" x14ac:dyDescent="0.25">
      <c r="A23" s="9">
        <v>418</v>
      </c>
      <c r="B23" s="9" t="s">
        <v>89</v>
      </c>
      <c r="C23" s="9"/>
      <c r="D23" s="9" t="s">
        <v>218</v>
      </c>
      <c r="E23" s="45"/>
      <c r="F23" s="44"/>
      <c r="G23" s="45"/>
      <c r="H23" s="44"/>
      <c r="I23" s="45"/>
      <c r="J23" s="44"/>
      <c r="K23" s="11">
        <f t="shared" si="0"/>
        <v>0</v>
      </c>
    </row>
    <row r="24" spans="1:11" x14ac:dyDescent="0.25">
      <c r="A24" s="9">
        <v>419</v>
      </c>
      <c r="B24" s="9" t="s">
        <v>90</v>
      </c>
      <c r="C24" s="9"/>
      <c r="D24" s="9" t="s">
        <v>218</v>
      </c>
      <c r="E24" s="45"/>
      <c r="F24" s="44"/>
      <c r="G24" s="45"/>
      <c r="H24" s="44"/>
      <c r="I24" s="45"/>
      <c r="J24" s="44"/>
      <c r="K24" s="11">
        <f t="shared" si="0"/>
        <v>0</v>
      </c>
    </row>
    <row r="25" spans="1:11" x14ac:dyDescent="0.25">
      <c r="A25" s="9">
        <v>420</v>
      </c>
      <c r="B25" s="9" t="s">
        <v>91</v>
      </c>
      <c r="C25" s="9"/>
      <c r="D25" s="9" t="s">
        <v>218</v>
      </c>
      <c r="E25" s="45"/>
      <c r="F25" s="44"/>
      <c r="G25" s="45"/>
      <c r="H25" s="44"/>
      <c r="I25" s="45"/>
      <c r="J25" s="44"/>
      <c r="K25" s="11">
        <f t="shared" si="0"/>
        <v>0</v>
      </c>
    </row>
    <row r="26" spans="1:11" x14ac:dyDescent="0.25">
      <c r="A26" s="9">
        <v>421</v>
      </c>
      <c r="B26" s="9" t="s">
        <v>90</v>
      </c>
      <c r="C26" s="9"/>
      <c r="D26" s="9" t="s">
        <v>218</v>
      </c>
      <c r="E26" s="45"/>
      <c r="F26" s="44"/>
      <c r="G26" s="45"/>
      <c r="H26" s="44"/>
      <c r="I26" s="45"/>
      <c r="J26" s="44"/>
      <c r="K26" s="11">
        <f t="shared" si="0"/>
        <v>0</v>
      </c>
    </row>
    <row r="27" spans="1:11" x14ac:dyDescent="0.25">
      <c r="A27" s="9">
        <v>422</v>
      </c>
      <c r="B27" s="9" t="s">
        <v>91</v>
      </c>
      <c r="C27" s="9"/>
      <c r="D27" s="9" t="s">
        <v>218</v>
      </c>
      <c r="E27" s="45"/>
      <c r="F27" s="44"/>
      <c r="G27" s="45"/>
      <c r="H27" s="44"/>
      <c r="I27" s="45"/>
      <c r="J27" s="44"/>
      <c r="K27" s="11">
        <f t="shared" si="0"/>
        <v>0</v>
      </c>
    </row>
    <row r="28" spans="1:11" x14ac:dyDescent="0.25">
      <c r="A28" s="9">
        <v>423</v>
      </c>
      <c r="B28" s="9" t="s">
        <v>92</v>
      </c>
      <c r="C28" s="9"/>
      <c r="D28" s="9" t="s">
        <v>218</v>
      </c>
      <c r="E28" s="45"/>
      <c r="F28" s="44"/>
      <c r="G28" s="45"/>
      <c r="H28" s="44"/>
      <c r="I28" s="45"/>
      <c r="J28" s="44"/>
      <c r="K28" s="11">
        <f t="shared" si="0"/>
        <v>0</v>
      </c>
    </row>
    <row r="29" spans="1:11" x14ac:dyDescent="0.25">
      <c r="A29" s="9">
        <v>424</v>
      </c>
      <c r="B29" s="9" t="s">
        <v>93</v>
      </c>
      <c r="C29" s="9"/>
      <c r="D29" s="9" t="s">
        <v>218</v>
      </c>
      <c r="E29" s="45"/>
      <c r="F29" s="44"/>
      <c r="G29" s="45"/>
      <c r="H29" s="44"/>
      <c r="I29" s="45"/>
      <c r="J29" s="44"/>
      <c r="K29" s="11">
        <f t="shared" si="0"/>
        <v>0</v>
      </c>
    </row>
    <row r="30" spans="1:11" x14ac:dyDescent="0.25">
      <c r="G30" s="38" t="s">
        <v>245</v>
      </c>
      <c r="H30" s="38"/>
      <c r="I30" s="38"/>
      <c r="J30" s="38"/>
      <c r="K30" s="12">
        <f>SUM(K6:K29)/24</f>
        <v>0</v>
      </c>
    </row>
  </sheetData>
  <sheetProtection algorithmName="SHA-512" hashValue="m1+uy8rcvaIow3/9Z8Fi8oOVNqtRGa9T9QWvsCpoQXSS9WbUQviI5L21wbdPXtMCOBWUYmWGDsvFZVSdIyXO8w==" saltValue="puUrVbQSZ7gWxxMtUlSDqg==" spinCount="100000" sheet="1" objects="1" scenarios="1"/>
  <mergeCells count="2">
    <mergeCell ref="A2:J2"/>
    <mergeCell ref="G30:J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56" workbookViewId="0">
      <selection activeCell="H71" sqref="H71"/>
    </sheetView>
  </sheetViews>
  <sheetFormatPr defaultRowHeight="13.8" x14ac:dyDescent="0.25"/>
  <cols>
    <col min="1" max="1" width="8.88671875" style="2"/>
    <col min="2" max="2" width="64" style="2" customWidth="1"/>
    <col min="3" max="3" width="11.33203125" style="2" customWidth="1"/>
    <col min="4" max="4" width="8.88671875" style="2"/>
    <col min="5" max="5" width="10.88671875" style="2" customWidth="1"/>
    <col min="6" max="6" width="8.88671875" style="2"/>
    <col min="7" max="7" width="11" style="2" customWidth="1"/>
    <col min="8" max="8" width="8.88671875" style="2"/>
    <col min="9" max="9" width="12.6640625" style="2" customWidth="1"/>
    <col min="10" max="16384" width="8.88671875" style="2"/>
  </cols>
  <sheetData>
    <row r="1" spans="1:9" ht="20.399999999999999" x14ac:dyDescent="0.35">
      <c r="A1" s="1" t="s">
        <v>228</v>
      </c>
    </row>
    <row r="2" spans="1:9" ht="66.599999999999994" customHeight="1" x14ac:dyDescent="0.25">
      <c r="A2" s="39" t="s">
        <v>234</v>
      </c>
      <c r="B2" s="39"/>
      <c r="C2" s="39"/>
      <c r="D2" s="39"/>
      <c r="E2" s="39"/>
      <c r="F2" s="39"/>
      <c r="G2" s="39"/>
      <c r="H2" s="39"/>
    </row>
    <row r="4" spans="1:9" x14ac:dyDescent="0.25">
      <c r="A4" s="14" t="s">
        <v>133</v>
      </c>
    </row>
    <row r="5" spans="1:9" ht="85.2" customHeight="1" x14ac:dyDescent="0.25">
      <c r="A5" s="4" t="s">
        <v>0</v>
      </c>
      <c r="B5" s="4" t="s">
        <v>213</v>
      </c>
      <c r="C5" s="5" t="s">
        <v>216</v>
      </c>
      <c r="D5" s="6" t="s">
        <v>217</v>
      </c>
      <c r="E5" s="7" t="s">
        <v>230</v>
      </c>
      <c r="F5" s="8" t="s">
        <v>215</v>
      </c>
      <c r="G5" s="7" t="s">
        <v>231</v>
      </c>
      <c r="H5" s="8" t="s">
        <v>215</v>
      </c>
      <c r="I5" s="8" t="s">
        <v>265</v>
      </c>
    </row>
    <row r="6" spans="1:9" x14ac:dyDescent="0.25">
      <c r="A6" s="9">
        <v>501</v>
      </c>
      <c r="B6" s="9" t="s">
        <v>95</v>
      </c>
      <c r="C6" s="9"/>
      <c r="D6" s="9" t="s">
        <v>218</v>
      </c>
      <c r="E6" s="45"/>
      <c r="F6" s="44"/>
      <c r="G6" s="45"/>
      <c r="H6" s="44"/>
      <c r="I6" s="11">
        <f>(E6+G6)/2</f>
        <v>0</v>
      </c>
    </row>
    <row r="7" spans="1:9" x14ac:dyDescent="0.25">
      <c r="A7" s="9">
        <v>502</v>
      </c>
      <c r="B7" s="9" t="s">
        <v>96</v>
      </c>
      <c r="C7" s="9"/>
      <c r="D7" s="9" t="s">
        <v>218</v>
      </c>
      <c r="E7" s="45"/>
      <c r="F7" s="44"/>
      <c r="G7" s="45"/>
      <c r="H7" s="44"/>
      <c r="I7" s="11">
        <f t="shared" ref="I7:I55" si="0">(E7+G7)/2</f>
        <v>0</v>
      </c>
    </row>
    <row r="8" spans="1:9" x14ac:dyDescent="0.25">
      <c r="A8" s="9">
        <v>503</v>
      </c>
      <c r="B8" s="9" t="s">
        <v>97</v>
      </c>
      <c r="C8" s="9"/>
      <c r="D8" s="9" t="s">
        <v>218</v>
      </c>
      <c r="E8" s="45"/>
      <c r="F8" s="44"/>
      <c r="G8" s="45"/>
      <c r="H8" s="44"/>
      <c r="I8" s="11">
        <f t="shared" si="0"/>
        <v>0</v>
      </c>
    </row>
    <row r="9" spans="1:9" x14ac:dyDescent="0.25">
      <c r="A9" s="9">
        <v>504</v>
      </c>
      <c r="B9" s="9" t="s">
        <v>97</v>
      </c>
      <c r="C9" s="9"/>
      <c r="D9" s="9" t="s">
        <v>218</v>
      </c>
      <c r="E9" s="45"/>
      <c r="F9" s="44"/>
      <c r="G9" s="45"/>
      <c r="H9" s="44"/>
      <c r="I9" s="11">
        <f t="shared" si="0"/>
        <v>0</v>
      </c>
    </row>
    <row r="10" spans="1:9" x14ac:dyDescent="0.25">
      <c r="A10" s="9">
        <v>505</v>
      </c>
      <c r="B10" s="9" t="s">
        <v>98</v>
      </c>
      <c r="C10" s="9"/>
      <c r="D10" s="9" t="s">
        <v>218</v>
      </c>
      <c r="E10" s="45"/>
      <c r="F10" s="44"/>
      <c r="G10" s="45"/>
      <c r="H10" s="44"/>
      <c r="I10" s="11">
        <f t="shared" si="0"/>
        <v>0</v>
      </c>
    </row>
    <row r="11" spans="1:9" ht="15.75" customHeight="1" x14ac:dyDescent="0.25">
      <c r="A11" s="9">
        <v>506</v>
      </c>
      <c r="B11" s="9" t="s">
        <v>99</v>
      </c>
      <c r="C11" s="9"/>
      <c r="D11" s="9" t="s">
        <v>218</v>
      </c>
      <c r="E11" s="45"/>
      <c r="F11" s="44"/>
      <c r="G11" s="45"/>
      <c r="H11" s="44"/>
      <c r="I11" s="11">
        <f t="shared" si="0"/>
        <v>0</v>
      </c>
    </row>
    <row r="12" spans="1:9" ht="15.75" customHeight="1" x14ac:dyDescent="0.25">
      <c r="A12" s="9">
        <v>507</v>
      </c>
      <c r="B12" s="9" t="s">
        <v>100</v>
      </c>
      <c r="C12" s="9"/>
      <c r="D12" s="9" t="s">
        <v>218</v>
      </c>
      <c r="E12" s="45"/>
      <c r="F12" s="44"/>
      <c r="G12" s="45"/>
      <c r="H12" s="44"/>
      <c r="I12" s="11">
        <f t="shared" si="0"/>
        <v>0</v>
      </c>
    </row>
    <row r="13" spans="1:9" ht="15.75" customHeight="1" x14ac:dyDescent="0.25">
      <c r="A13" s="9">
        <v>508</v>
      </c>
      <c r="B13" s="9" t="s">
        <v>101</v>
      </c>
      <c r="C13" s="9"/>
      <c r="D13" s="9" t="s">
        <v>218</v>
      </c>
      <c r="E13" s="45"/>
      <c r="F13" s="44"/>
      <c r="G13" s="45"/>
      <c r="H13" s="44"/>
      <c r="I13" s="11">
        <f t="shared" si="0"/>
        <v>0</v>
      </c>
    </row>
    <row r="14" spans="1:9" ht="15.75" customHeight="1" x14ac:dyDescent="0.25">
      <c r="A14" s="9">
        <v>509</v>
      </c>
      <c r="B14" s="9" t="s">
        <v>102</v>
      </c>
      <c r="C14" s="9"/>
      <c r="D14" s="9" t="s">
        <v>218</v>
      </c>
      <c r="E14" s="45"/>
      <c r="F14" s="44"/>
      <c r="G14" s="45"/>
      <c r="H14" s="44"/>
      <c r="I14" s="11">
        <f t="shared" si="0"/>
        <v>0</v>
      </c>
    </row>
    <row r="15" spans="1:9" ht="15.75" customHeight="1" x14ac:dyDescent="0.25">
      <c r="A15" s="9">
        <v>510</v>
      </c>
      <c r="B15" s="9" t="s">
        <v>102</v>
      </c>
      <c r="C15" s="9"/>
      <c r="D15" s="9" t="s">
        <v>218</v>
      </c>
      <c r="E15" s="45"/>
      <c r="F15" s="44"/>
      <c r="G15" s="45"/>
      <c r="H15" s="44"/>
      <c r="I15" s="11">
        <f t="shared" si="0"/>
        <v>0</v>
      </c>
    </row>
    <row r="16" spans="1:9" ht="15.75" customHeight="1" x14ac:dyDescent="0.25">
      <c r="A16" s="9">
        <v>511</v>
      </c>
      <c r="B16" s="9" t="s">
        <v>103</v>
      </c>
      <c r="C16" s="9"/>
      <c r="D16" s="9" t="s">
        <v>218</v>
      </c>
      <c r="E16" s="45"/>
      <c r="F16" s="44"/>
      <c r="G16" s="45"/>
      <c r="H16" s="44"/>
      <c r="I16" s="11">
        <f t="shared" si="0"/>
        <v>0</v>
      </c>
    </row>
    <row r="17" spans="1:9" ht="15.75" customHeight="1" x14ac:dyDescent="0.25">
      <c r="A17" s="9">
        <v>512</v>
      </c>
      <c r="B17" s="9" t="s">
        <v>104</v>
      </c>
      <c r="C17" s="9"/>
      <c r="D17" s="9" t="s">
        <v>218</v>
      </c>
      <c r="E17" s="45"/>
      <c r="F17" s="44"/>
      <c r="G17" s="45"/>
      <c r="H17" s="44"/>
      <c r="I17" s="11">
        <f t="shared" si="0"/>
        <v>0</v>
      </c>
    </row>
    <row r="18" spans="1:9" ht="15.75" customHeight="1" x14ac:dyDescent="0.25">
      <c r="A18" s="9">
        <v>513</v>
      </c>
      <c r="B18" s="9" t="s">
        <v>105</v>
      </c>
      <c r="C18" s="9"/>
      <c r="D18" s="9" t="s">
        <v>218</v>
      </c>
      <c r="E18" s="45"/>
      <c r="F18" s="44"/>
      <c r="G18" s="45"/>
      <c r="H18" s="44"/>
      <c r="I18" s="11">
        <f t="shared" si="0"/>
        <v>0</v>
      </c>
    </row>
    <row r="19" spans="1:9" ht="15.75" customHeight="1" x14ac:dyDescent="0.25">
      <c r="A19" s="9">
        <v>514</v>
      </c>
      <c r="B19" s="9" t="s">
        <v>106</v>
      </c>
      <c r="C19" s="9"/>
      <c r="D19" s="9" t="s">
        <v>218</v>
      </c>
      <c r="E19" s="45"/>
      <c r="F19" s="44"/>
      <c r="G19" s="45"/>
      <c r="H19" s="44"/>
      <c r="I19" s="11">
        <f t="shared" si="0"/>
        <v>0</v>
      </c>
    </row>
    <row r="20" spans="1:9" ht="15.75" customHeight="1" x14ac:dyDescent="0.25">
      <c r="A20" s="9">
        <v>515</v>
      </c>
      <c r="B20" s="9" t="s">
        <v>106</v>
      </c>
      <c r="C20" s="9"/>
      <c r="D20" s="9" t="s">
        <v>218</v>
      </c>
      <c r="E20" s="45"/>
      <c r="F20" s="44"/>
      <c r="G20" s="45"/>
      <c r="H20" s="44"/>
      <c r="I20" s="11">
        <f t="shared" si="0"/>
        <v>0</v>
      </c>
    </row>
    <row r="21" spans="1:9" ht="15.75" customHeight="1" x14ac:dyDescent="0.25">
      <c r="A21" s="9">
        <v>516</v>
      </c>
      <c r="B21" s="9" t="s">
        <v>106</v>
      </c>
      <c r="C21" s="9"/>
      <c r="D21" s="9" t="s">
        <v>218</v>
      </c>
      <c r="E21" s="45"/>
      <c r="F21" s="44"/>
      <c r="G21" s="45"/>
      <c r="H21" s="44"/>
      <c r="I21" s="11">
        <f t="shared" si="0"/>
        <v>0</v>
      </c>
    </row>
    <row r="22" spans="1:9" ht="15.75" customHeight="1" x14ac:dyDescent="0.25">
      <c r="A22" s="9">
        <v>517</v>
      </c>
      <c r="B22" s="9" t="s">
        <v>107</v>
      </c>
      <c r="C22" s="9"/>
      <c r="D22" s="9" t="s">
        <v>218</v>
      </c>
      <c r="E22" s="45"/>
      <c r="F22" s="44"/>
      <c r="G22" s="45"/>
      <c r="H22" s="44"/>
      <c r="I22" s="11">
        <f t="shared" si="0"/>
        <v>0</v>
      </c>
    </row>
    <row r="23" spans="1:9" ht="15.75" customHeight="1" x14ac:dyDescent="0.25">
      <c r="A23" s="9">
        <v>518</v>
      </c>
      <c r="B23" s="9" t="s">
        <v>107</v>
      </c>
      <c r="C23" s="9"/>
      <c r="D23" s="9" t="s">
        <v>218</v>
      </c>
      <c r="E23" s="45"/>
      <c r="F23" s="44"/>
      <c r="G23" s="45"/>
      <c r="H23" s="44"/>
      <c r="I23" s="11">
        <f t="shared" si="0"/>
        <v>0</v>
      </c>
    </row>
    <row r="24" spans="1:9" ht="15.75" customHeight="1" x14ac:dyDescent="0.25">
      <c r="A24" s="9">
        <v>519</v>
      </c>
      <c r="B24" s="9" t="s">
        <v>108</v>
      </c>
      <c r="C24" s="9"/>
      <c r="D24" s="9" t="s">
        <v>218</v>
      </c>
      <c r="E24" s="45"/>
      <c r="F24" s="44"/>
      <c r="G24" s="45"/>
      <c r="H24" s="44"/>
      <c r="I24" s="11">
        <f t="shared" si="0"/>
        <v>0</v>
      </c>
    </row>
    <row r="25" spans="1:9" ht="15.75" customHeight="1" x14ac:dyDescent="0.25">
      <c r="A25" s="9">
        <v>520</v>
      </c>
      <c r="B25" s="9" t="s">
        <v>109</v>
      </c>
      <c r="C25" s="9"/>
      <c r="D25" s="9" t="s">
        <v>218</v>
      </c>
      <c r="E25" s="45"/>
      <c r="F25" s="44"/>
      <c r="G25" s="45"/>
      <c r="H25" s="44"/>
      <c r="I25" s="11">
        <f t="shared" si="0"/>
        <v>0</v>
      </c>
    </row>
    <row r="26" spans="1:9" ht="15.75" customHeight="1" x14ac:dyDescent="0.25">
      <c r="A26" s="9">
        <v>521</v>
      </c>
      <c r="B26" s="9" t="s">
        <v>110</v>
      </c>
      <c r="C26" s="9"/>
      <c r="D26" s="9" t="s">
        <v>219</v>
      </c>
      <c r="E26" s="45"/>
      <c r="F26" s="44"/>
      <c r="G26" s="45"/>
      <c r="H26" s="44"/>
      <c r="I26" s="11">
        <f t="shared" si="0"/>
        <v>0</v>
      </c>
    </row>
    <row r="27" spans="1:9" ht="15.75" customHeight="1" x14ac:dyDescent="0.25">
      <c r="A27" s="9">
        <v>522</v>
      </c>
      <c r="B27" s="9" t="s">
        <v>110</v>
      </c>
      <c r="C27" s="9"/>
      <c r="D27" s="9" t="s">
        <v>219</v>
      </c>
      <c r="E27" s="45"/>
      <c r="F27" s="44"/>
      <c r="G27" s="45"/>
      <c r="H27" s="44"/>
      <c r="I27" s="11">
        <f t="shared" si="0"/>
        <v>0</v>
      </c>
    </row>
    <row r="28" spans="1:9" ht="15.75" customHeight="1" x14ac:dyDescent="0.25">
      <c r="A28" s="9">
        <v>523</v>
      </c>
      <c r="B28" s="9" t="s">
        <v>111</v>
      </c>
      <c r="C28" s="9"/>
      <c r="D28" s="9" t="s">
        <v>218</v>
      </c>
      <c r="E28" s="45"/>
      <c r="F28" s="44"/>
      <c r="G28" s="45"/>
      <c r="H28" s="44"/>
      <c r="I28" s="11">
        <f t="shared" si="0"/>
        <v>0</v>
      </c>
    </row>
    <row r="29" spans="1:9" ht="15.75" customHeight="1" x14ac:dyDescent="0.25">
      <c r="A29" s="9">
        <v>524</v>
      </c>
      <c r="B29" s="9" t="s">
        <v>112</v>
      </c>
      <c r="C29" s="9"/>
      <c r="D29" s="9" t="s">
        <v>218</v>
      </c>
      <c r="E29" s="45"/>
      <c r="F29" s="44"/>
      <c r="G29" s="45"/>
      <c r="H29" s="44"/>
      <c r="I29" s="11">
        <f t="shared" si="0"/>
        <v>0</v>
      </c>
    </row>
    <row r="30" spans="1:9" ht="15.75" customHeight="1" x14ac:dyDescent="0.25">
      <c r="A30" s="9">
        <v>525</v>
      </c>
      <c r="B30" s="9" t="s">
        <v>113</v>
      </c>
      <c r="C30" s="9"/>
      <c r="D30" s="9" t="s">
        <v>218</v>
      </c>
      <c r="E30" s="45"/>
      <c r="F30" s="44"/>
      <c r="G30" s="45"/>
      <c r="H30" s="44"/>
      <c r="I30" s="11">
        <f t="shared" si="0"/>
        <v>0</v>
      </c>
    </row>
    <row r="31" spans="1:9" ht="15.75" customHeight="1" x14ac:dyDescent="0.25">
      <c r="A31" s="9">
        <v>526</v>
      </c>
      <c r="B31" s="9" t="s">
        <v>114</v>
      </c>
      <c r="C31" s="9"/>
      <c r="D31" s="9" t="s">
        <v>218</v>
      </c>
      <c r="E31" s="45"/>
      <c r="F31" s="44"/>
      <c r="G31" s="45"/>
      <c r="H31" s="44"/>
      <c r="I31" s="11">
        <f t="shared" si="0"/>
        <v>0</v>
      </c>
    </row>
    <row r="32" spans="1:9" ht="15.75" customHeight="1" x14ac:dyDescent="0.25">
      <c r="A32" s="9">
        <v>527</v>
      </c>
      <c r="B32" s="9" t="s">
        <v>115</v>
      </c>
      <c r="C32" s="9"/>
      <c r="D32" s="9" t="s">
        <v>218</v>
      </c>
      <c r="E32" s="45"/>
      <c r="F32" s="44"/>
      <c r="G32" s="45"/>
      <c r="H32" s="44"/>
      <c r="I32" s="11">
        <f t="shared" si="0"/>
        <v>0</v>
      </c>
    </row>
    <row r="33" spans="1:9" ht="15.75" customHeight="1" x14ac:dyDescent="0.25">
      <c r="A33" s="9">
        <v>528</v>
      </c>
      <c r="B33" s="9" t="s">
        <v>116</v>
      </c>
      <c r="C33" s="9"/>
      <c r="D33" s="9" t="s">
        <v>218</v>
      </c>
      <c r="E33" s="45"/>
      <c r="F33" s="44"/>
      <c r="G33" s="45"/>
      <c r="H33" s="44"/>
      <c r="I33" s="11">
        <f t="shared" si="0"/>
        <v>0</v>
      </c>
    </row>
    <row r="34" spans="1:9" ht="15.75" customHeight="1" x14ac:dyDescent="0.25">
      <c r="A34" s="9">
        <v>529</v>
      </c>
      <c r="B34" s="9" t="s">
        <v>117</v>
      </c>
      <c r="C34" s="9"/>
      <c r="D34" s="9" t="s">
        <v>218</v>
      </c>
      <c r="E34" s="45"/>
      <c r="F34" s="44"/>
      <c r="G34" s="45"/>
      <c r="H34" s="44"/>
      <c r="I34" s="11">
        <f t="shared" si="0"/>
        <v>0</v>
      </c>
    </row>
    <row r="35" spans="1:9" ht="15.75" customHeight="1" x14ac:dyDescent="0.25">
      <c r="A35" s="9">
        <v>530</v>
      </c>
      <c r="B35" s="9" t="s">
        <v>118</v>
      </c>
      <c r="C35" s="9"/>
      <c r="D35" s="9" t="s">
        <v>218</v>
      </c>
      <c r="E35" s="45"/>
      <c r="F35" s="44"/>
      <c r="G35" s="45"/>
      <c r="H35" s="44"/>
      <c r="I35" s="11">
        <f t="shared" si="0"/>
        <v>0</v>
      </c>
    </row>
    <row r="36" spans="1:9" ht="15.75" customHeight="1" x14ac:dyDescent="0.25">
      <c r="A36" s="9">
        <v>531</v>
      </c>
      <c r="B36" s="9" t="s">
        <v>119</v>
      </c>
      <c r="C36" s="9"/>
      <c r="D36" s="9" t="s">
        <v>218</v>
      </c>
      <c r="E36" s="45"/>
      <c r="F36" s="44"/>
      <c r="G36" s="45"/>
      <c r="H36" s="44"/>
      <c r="I36" s="11">
        <f t="shared" si="0"/>
        <v>0</v>
      </c>
    </row>
    <row r="37" spans="1:9" ht="15.75" customHeight="1" x14ac:dyDescent="0.25">
      <c r="A37" s="9">
        <v>532</v>
      </c>
      <c r="B37" s="9" t="s">
        <v>120</v>
      </c>
      <c r="C37" s="9"/>
      <c r="D37" s="9" t="s">
        <v>218</v>
      </c>
      <c r="E37" s="45"/>
      <c r="F37" s="44"/>
      <c r="G37" s="45"/>
      <c r="H37" s="44"/>
      <c r="I37" s="11">
        <f t="shared" si="0"/>
        <v>0</v>
      </c>
    </row>
    <row r="38" spans="1:9" ht="15.75" customHeight="1" x14ac:dyDescent="0.25">
      <c r="A38" s="9">
        <v>533</v>
      </c>
      <c r="B38" s="9" t="s">
        <v>121</v>
      </c>
      <c r="C38" s="9"/>
      <c r="D38" s="9" t="s">
        <v>218</v>
      </c>
      <c r="E38" s="45"/>
      <c r="F38" s="44"/>
      <c r="G38" s="45"/>
      <c r="H38" s="44"/>
      <c r="I38" s="11">
        <f t="shared" si="0"/>
        <v>0</v>
      </c>
    </row>
    <row r="39" spans="1:9" ht="15.75" customHeight="1" x14ac:dyDescent="0.25">
      <c r="A39" s="9">
        <v>534</v>
      </c>
      <c r="B39" s="9" t="s">
        <v>122</v>
      </c>
      <c r="C39" s="9"/>
      <c r="D39" s="9" t="s">
        <v>218</v>
      </c>
      <c r="E39" s="45"/>
      <c r="F39" s="44"/>
      <c r="G39" s="45"/>
      <c r="H39" s="44"/>
      <c r="I39" s="11">
        <f t="shared" si="0"/>
        <v>0</v>
      </c>
    </row>
    <row r="40" spans="1:9" ht="15.75" customHeight="1" x14ac:dyDescent="0.25">
      <c r="A40" s="9">
        <v>535</v>
      </c>
      <c r="B40" s="9" t="s">
        <v>16</v>
      </c>
      <c r="C40" s="9"/>
      <c r="D40" s="9" t="s">
        <v>218</v>
      </c>
      <c r="E40" s="45"/>
      <c r="F40" s="44"/>
      <c r="G40" s="45"/>
      <c r="H40" s="44"/>
      <c r="I40" s="11">
        <f t="shared" si="0"/>
        <v>0</v>
      </c>
    </row>
    <row r="41" spans="1:9" ht="15.75" customHeight="1" x14ac:dyDescent="0.25">
      <c r="A41" s="9">
        <v>535</v>
      </c>
      <c r="B41" s="9" t="s">
        <v>224</v>
      </c>
      <c r="C41" s="27"/>
      <c r="D41" s="9" t="s">
        <v>218</v>
      </c>
      <c r="E41" s="45"/>
      <c r="F41" s="44"/>
      <c r="G41" s="45"/>
      <c r="H41" s="44"/>
      <c r="I41" s="11">
        <f t="shared" si="0"/>
        <v>0</v>
      </c>
    </row>
    <row r="42" spans="1:9" ht="15.75" customHeight="1" x14ac:dyDescent="0.25">
      <c r="A42" s="9">
        <v>536</v>
      </c>
      <c r="B42" s="9" t="s">
        <v>16</v>
      </c>
      <c r="C42" s="9"/>
      <c r="D42" s="9" t="s">
        <v>218</v>
      </c>
      <c r="E42" s="45"/>
      <c r="F42" s="44"/>
      <c r="G42" s="45"/>
      <c r="H42" s="44"/>
      <c r="I42" s="11">
        <f t="shared" si="0"/>
        <v>0</v>
      </c>
    </row>
    <row r="43" spans="1:9" ht="15.75" customHeight="1" x14ac:dyDescent="0.25">
      <c r="A43" s="9">
        <v>536</v>
      </c>
      <c r="B43" s="9" t="s">
        <v>224</v>
      </c>
      <c r="C43" s="27"/>
      <c r="D43" s="9" t="s">
        <v>218</v>
      </c>
      <c r="E43" s="45"/>
      <c r="F43" s="44"/>
      <c r="G43" s="45"/>
      <c r="H43" s="44"/>
      <c r="I43" s="11">
        <f t="shared" si="0"/>
        <v>0</v>
      </c>
    </row>
    <row r="44" spans="1:9" ht="15.75" customHeight="1" x14ac:dyDescent="0.25">
      <c r="A44" s="9">
        <v>537</v>
      </c>
      <c r="B44" s="9" t="s">
        <v>123</v>
      </c>
      <c r="C44" s="9"/>
      <c r="D44" s="9" t="s">
        <v>218</v>
      </c>
      <c r="E44" s="45"/>
      <c r="F44" s="44"/>
      <c r="G44" s="45"/>
      <c r="H44" s="44"/>
      <c r="I44" s="11">
        <f t="shared" si="0"/>
        <v>0</v>
      </c>
    </row>
    <row r="45" spans="1:9" ht="15.75" customHeight="1" x14ac:dyDescent="0.25">
      <c r="A45" s="9">
        <v>538</v>
      </c>
      <c r="B45" s="9" t="s">
        <v>124</v>
      </c>
      <c r="C45" s="9"/>
      <c r="D45" s="9" t="s">
        <v>218</v>
      </c>
      <c r="E45" s="45"/>
      <c r="F45" s="44"/>
      <c r="G45" s="45"/>
      <c r="H45" s="44"/>
      <c r="I45" s="11">
        <f t="shared" si="0"/>
        <v>0</v>
      </c>
    </row>
    <row r="46" spans="1:9" ht="15.75" customHeight="1" x14ac:dyDescent="0.25">
      <c r="A46" s="9">
        <v>539</v>
      </c>
      <c r="B46" s="9" t="s">
        <v>125</v>
      </c>
      <c r="C46" s="9"/>
      <c r="D46" s="9" t="s">
        <v>218</v>
      </c>
      <c r="E46" s="45"/>
      <c r="F46" s="44"/>
      <c r="G46" s="45"/>
      <c r="H46" s="44"/>
      <c r="I46" s="11">
        <f t="shared" si="0"/>
        <v>0</v>
      </c>
    </row>
    <row r="47" spans="1:9" ht="15.75" customHeight="1" x14ac:dyDescent="0.25">
      <c r="A47" s="9">
        <v>540</v>
      </c>
      <c r="B47" s="9" t="s">
        <v>126</v>
      </c>
      <c r="C47" s="9"/>
      <c r="D47" s="9" t="s">
        <v>218</v>
      </c>
      <c r="E47" s="45"/>
      <c r="F47" s="44"/>
      <c r="G47" s="45"/>
      <c r="H47" s="44"/>
      <c r="I47" s="11">
        <f t="shared" si="0"/>
        <v>0</v>
      </c>
    </row>
    <row r="48" spans="1:9" ht="15.75" customHeight="1" x14ac:dyDescent="0.25">
      <c r="A48" s="9">
        <v>541</v>
      </c>
      <c r="B48" s="9" t="s">
        <v>127</v>
      </c>
      <c r="C48" s="9"/>
      <c r="D48" s="9" t="s">
        <v>218</v>
      </c>
      <c r="E48" s="45"/>
      <c r="F48" s="44"/>
      <c r="G48" s="45"/>
      <c r="H48" s="44"/>
      <c r="I48" s="11">
        <f t="shared" si="0"/>
        <v>0</v>
      </c>
    </row>
    <row r="49" spans="1:9" ht="15.75" customHeight="1" x14ac:dyDescent="0.25">
      <c r="A49" s="9">
        <v>542</v>
      </c>
      <c r="B49" s="9" t="s">
        <v>128</v>
      </c>
      <c r="C49" s="9"/>
      <c r="D49" s="9" t="s">
        <v>218</v>
      </c>
      <c r="E49" s="45"/>
      <c r="F49" s="44"/>
      <c r="G49" s="45"/>
      <c r="H49" s="44"/>
      <c r="I49" s="11">
        <f t="shared" si="0"/>
        <v>0</v>
      </c>
    </row>
    <row r="50" spans="1:9" ht="15.75" customHeight="1" x14ac:dyDescent="0.25">
      <c r="A50" s="9">
        <v>543</v>
      </c>
      <c r="B50" s="9" t="s">
        <v>129</v>
      </c>
      <c r="C50" s="9"/>
      <c r="D50" s="9" t="s">
        <v>218</v>
      </c>
      <c r="E50" s="45"/>
      <c r="F50" s="44"/>
      <c r="G50" s="45"/>
      <c r="H50" s="44"/>
      <c r="I50" s="11">
        <f t="shared" si="0"/>
        <v>0</v>
      </c>
    </row>
    <row r="51" spans="1:9" ht="15.75" customHeight="1" x14ac:dyDescent="0.25">
      <c r="A51" s="9">
        <v>544</v>
      </c>
      <c r="B51" s="9" t="s">
        <v>130</v>
      </c>
      <c r="C51" s="9"/>
      <c r="D51" s="9" t="s">
        <v>218</v>
      </c>
      <c r="E51" s="45"/>
      <c r="F51" s="44"/>
      <c r="G51" s="45"/>
      <c r="H51" s="44"/>
      <c r="I51" s="11">
        <f t="shared" si="0"/>
        <v>0</v>
      </c>
    </row>
    <row r="52" spans="1:9" ht="15.75" customHeight="1" x14ac:dyDescent="0.25">
      <c r="A52" s="9">
        <v>545</v>
      </c>
      <c r="B52" s="9" t="s">
        <v>131</v>
      </c>
      <c r="C52" s="9"/>
      <c r="D52" s="9" t="s">
        <v>218</v>
      </c>
      <c r="E52" s="45"/>
      <c r="F52" s="44"/>
      <c r="G52" s="45"/>
      <c r="H52" s="44"/>
      <c r="I52" s="11">
        <f t="shared" si="0"/>
        <v>0</v>
      </c>
    </row>
    <row r="53" spans="1:9" ht="15.75" customHeight="1" x14ac:dyDescent="0.25">
      <c r="A53" s="9">
        <v>546</v>
      </c>
      <c r="B53" s="9" t="s">
        <v>132</v>
      </c>
      <c r="C53" s="9"/>
      <c r="D53" s="9" t="s">
        <v>218</v>
      </c>
      <c r="E53" s="45"/>
      <c r="F53" s="44"/>
      <c r="G53" s="45"/>
      <c r="H53" s="44"/>
      <c r="I53" s="11">
        <f t="shared" si="0"/>
        <v>0</v>
      </c>
    </row>
    <row r="54" spans="1:9" x14ac:dyDescent="0.25">
      <c r="A54" s="9">
        <v>555</v>
      </c>
      <c r="B54" s="9" t="s">
        <v>108</v>
      </c>
      <c r="C54" s="9"/>
      <c r="D54" s="9" t="s">
        <v>219</v>
      </c>
      <c r="E54" s="45"/>
      <c r="F54" s="44"/>
      <c r="G54" s="45"/>
      <c r="H54" s="44"/>
      <c r="I54" s="11">
        <f t="shared" si="0"/>
        <v>0</v>
      </c>
    </row>
    <row r="55" spans="1:9" x14ac:dyDescent="0.25">
      <c r="A55" s="9">
        <v>556</v>
      </c>
      <c r="B55" s="9" t="s">
        <v>109</v>
      </c>
      <c r="C55" s="9"/>
      <c r="D55" s="9" t="s">
        <v>219</v>
      </c>
      <c r="E55" s="45"/>
      <c r="F55" s="44"/>
      <c r="G55" s="45"/>
      <c r="H55" s="44"/>
      <c r="I55" s="11">
        <f t="shared" si="0"/>
        <v>0</v>
      </c>
    </row>
    <row r="56" spans="1:9" x14ac:dyDescent="0.25">
      <c r="E56" s="38" t="s">
        <v>245</v>
      </c>
      <c r="F56" s="38"/>
      <c r="G56" s="38"/>
      <c r="H56" s="38"/>
      <c r="I56" s="12">
        <f>SUM(I6:I55)/50</f>
        <v>0</v>
      </c>
    </row>
  </sheetData>
  <sheetProtection algorithmName="SHA-512" hashValue="2GUdH547qTSCCduB4wmTbOrTZ2F4CCUwrvIitSeQFFaIuED7tHT2VVMGYyhld3YCioTKCMHfTNJW10RjAF0aYQ==" saltValue="MoxPD/dsIeyxcr3K/YUNiQ==" spinCount="100000" sheet="1" objects="1" scenarios="1"/>
  <mergeCells count="2">
    <mergeCell ref="A2:H2"/>
    <mergeCell ref="E56:H5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workbookViewId="0">
      <selection activeCell="H31" sqref="E6:H31"/>
    </sheetView>
  </sheetViews>
  <sheetFormatPr defaultRowHeight="13.8" x14ac:dyDescent="0.25"/>
  <cols>
    <col min="1" max="1" width="8.88671875" style="2"/>
    <col min="2" max="2" width="33.5546875" style="2" customWidth="1"/>
    <col min="3" max="3" width="10.5546875" style="2" customWidth="1"/>
    <col min="4" max="8" width="8.88671875" style="2"/>
    <col min="9" max="9" width="12.33203125" style="2" customWidth="1"/>
    <col min="10" max="16384" width="8.88671875" style="2"/>
  </cols>
  <sheetData>
    <row r="1" spans="1:9" ht="20.399999999999999" x14ac:dyDescent="0.35">
      <c r="A1" s="1" t="s">
        <v>228</v>
      </c>
    </row>
    <row r="2" spans="1:9" ht="71.400000000000006" customHeight="1" x14ac:dyDescent="0.25">
      <c r="A2" s="39" t="s">
        <v>223</v>
      </c>
      <c r="B2" s="39"/>
      <c r="C2" s="39"/>
      <c r="D2" s="39"/>
      <c r="E2" s="39"/>
      <c r="F2" s="39"/>
      <c r="G2" s="39"/>
      <c r="H2" s="39"/>
    </row>
    <row r="4" spans="1:9" x14ac:dyDescent="0.25">
      <c r="A4" s="14" t="s">
        <v>159</v>
      </c>
    </row>
    <row r="5" spans="1:9" ht="96.6" x14ac:dyDescent="0.25">
      <c r="A5" s="4" t="s">
        <v>0</v>
      </c>
      <c r="B5" s="4" t="s">
        <v>213</v>
      </c>
      <c r="C5" s="5" t="s">
        <v>216</v>
      </c>
      <c r="D5" s="6" t="s">
        <v>217</v>
      </c>
      <c r="E5" s="7" t="s">
        <v>230</v>
      </c>
      <c r="F5" s="8" t="s">
        <v>215</v>
      </c>
      <c r="G5" s="7" t="s">
        <v>231</v>
      </c>
      <c r="H5" s="8" t="s">
        <v>215</v>
      </c>
      <c r="I5" s="8" t="s">
        <v>265</v>
      </c>
    </row>
    <row r="6" spans="1:9" x14ac:dyDescent="0.25">
      <c r="A6" s="9">
        <v>601</v>
      </c>
      <c r="B6" s="9" t="s">
        <v>134</v>
      </c>
      <c r="C6" s="9"/>
      <c r="D6" s="9" t="s">
        <v>218</v>
      </c>
      <c r="E6" s="45"/>
      <c r="F6" s="44"/>
      <c r="G6" s="45"/>
      <c r="H6" s="44"/>
      <c r="I6" s="11">
        <f>(E6+G6)/2</f>
        <v>0</v>
      </c>
    </row>
    <row r="7" spans="1:9" x14ac:dyDescent="0.25">
      <c r="A7" s="9">
        <v>602</v>
      </c>
      <c r="B7" s="9" t="s">
        <v>135</v>
      </c>
      <c r="C7" s="9"/>
      <c r="D7" s="9" t="s">
        <v>218</v>
      </c>
      <c r="E7" s="45"/>
      <c r="F7" s="44"/>
      <c r="G7" s="45"/>
      <c r="H7" s="44"/>
      <c r="I7" s="11">
        <f t="shared" ref="I7:I31" si="0">(E7+G7)/2</f>
        <v>0</v>
      </c>
    </row>
    <row r="8" spans="1:9" x14ac:dyDescent="0.25">
      <c r="A8" s="9">
        <v>603</v>
      </c>
      <c r="B8" s="9" t="s">
        <v>136</v>
      </c>
      <c r="C8" s="9"/>
      <c r="D8" s="9" t="s">
        <v>218</v>
      </c>
      <c r="E8" s="45"/>
      <c r="F8" s="44"/>
      <c r="G8" s="45"/>
      <c r="H8" s="44"/>
      <c r="I8" s="11">
        <f t="shared" si="0"/>
        <v>0</v>
      </c>
    </row>
    <row r="9" spans="1:9" x14ac:dyDescent="0.25">
      <c r="A9" s="9">
        <v>604</v>
      </c>
      <c r="B9" s="9" t="s">
        <v>137</v>
      </c>
      <c r="C9" s="9"/>
      <c r="D9" s="9" t="s">
        <v>218</v>
      </c>
      <c r="E9" s="45"/>
      <c r="F9" s="44"/>
      <c r="G9" s="45"/>
      <c r="H9" s="44"/>
      <c r="I9" s="11">
        <f t="shared" si="0"/>
        <v>0</v>
      </c>
    </row>
    <row r="10" spans="1:9" x14ac:dyDescent="0.25">
      <c r="A10" s="9">
        <v>605</v>
      </c>
      <c r="B10" s="9" t="s">
        <v>138</v>
      </c>
      <c r="C10" s="9"/>
      <c r="D10" s="9" t="s">
        <v>218</v>
      </c>
      <c r="E10" s="45"/>
      <c r="F10" s="44"/>
      <c r="G10" s="45"/>
      <c r="H10" s="44"/>
      <c r="I10" s="11">
        <f t="shared" si="0"/>
        <v>0</v>
      </c>
    </row>
    <row r="11" spans="1:9" x14ac:dyDescent="0.25">
      <c r="A11" s="9">
        <v>606</v>
      </c>
      <c r="B11" s="9" t="s">
        <v>139</v>
      </c>
      <c r="C11" s="9"/>
      <c r="D11" s="9" t="s">
        <v>218</v>
      </c>
      <c r="E11" s="45"/>
      <c r="F11" s="44"/>
      <c r="G11" s="45"/>
      <c r="H11" s="44"/>
      <c r="I11" s="11">
        <f t="shared" si="0"/>
        <v>0</v>
      </c>
    </row>
    <row r="12" spans="1:9" x14ac:dyDescent="0.25">
      <c r="A12" s="9">
        <v>607</v>
      </c>
      <c r="B12" s="9" t="s">
        <v>140</v>
      </c>
      <c r="C12" s="9"/>
      <c r="D12" s="9" t="s">
        <v>218</v>
      </c>
      <c r="E12" s="45"/>
      <c r="F12" s="44"/>
      <c r="G12" s="45"/>
      <c r="H12" s="44"/>
      <c r="I12" s="11">
        <f t="shared" si="0"/>
        <v>0</v>
      </c>
    </row>
    <row r="13" spans="1:9" x14ac:dyDescent="0.25">
      <c r="A13" s="9">
        <v>608</v>
      </c>
      <c r="B13" s="9" t="s">
        <v>141</v>
      </c>
      <c r="C13" s="9"/>
      <c r="D13" s="9" t="s">
        <v>218</v>
      </c>
      <c r="E13" s="45"/>
      <c r="F13" s="44"/>
      <c r="G13" s="45"/>
      <c r="H13" s="44"/>
      <c r="I13" s="11">
        <f t="shared" si="0"/>
        <v>0</v>
      </c>
    </row>
    <row r="14" spans="1:9" x14ac:dyDescent="0.25">
      <c r="A14" s="9">
        <v>609</v>
      </c>
      <c r="B14" s="9" t="s">
        <v>142</v>
      </c>
      <c r="C14" s="9"/>
      <c r="D14" s="9" t="s">
        <v>218</v>
      </c>
      <c r="E14" s="45"/>
      <c r="F14" s="44"/>
      <c r="G14" s="45"/>
      <c r="H14" s="44"/>
      <c r="I14" s="11">
        <f t="shared" si="0"/>
        <v>0</v>
      </c>
    </row>
    <row r="15" spans="1:9" x14ac:dyDescent="0.25">
      <c r="A15" s="9">
        <v>610</v>
      </c>
      <c r="B15" s="9" t="s">
        <v>143</v>
      </c>
      <c r="C15" s="9"/>
      <c r="D15" s="9" t="s">
        <v>218</v>
      </c>
      <c r="E15" s="45"/>
      <c r="F15" s="44"/>
      <c r="G15" s="45"/>
      <c r="H15" s="44"/>
      <c r="I15" s="11">
        <f t="shared" si="0"/>
        <v>0</v>
      </c>
    </row>
    <row r="16" spans="1:9" x14ac:dyDescent="0.25">
      <c r="A16" s="9">
        <v>611</v>
      </c>
      <c r="B16" s="9" t="s">
        <v>144</v>
      </c>
      <c r="C16" s="9"/>
      <c r="D16" s="9" t="s">
        <v>218</v>
      </c>
      <c r="E16" s="45"/>
      <c r="F16" s="44"/>
      <c r="G16" s="45"/>
      <c r="H16" s="44"/>
      <c r="I16" s="11">
        <f t="shared" si="0"/>
        <v>0</v>
      </c>
    </row>
    <row r="17" spans="1:9" x14ac:dyDescent="0.25">
      <c r="A17" s="9">
        <v>612</v>
      </c>
      <c r="B17" s="9" t="s">
        <v>145</v>
      </c>
      <c r="C17" s="9"/>
      <c r="D17" s="9" t="s">
        <v>218</v>
      </c>
      <c r="E17" s="45"/>
      <c r="F17" s="44"/>
      <c r="G17" s="45"/>
      <c r="H17" s="44"/>
      <c r="I17" s="11">
        <f t="shared" si="0"/>
        <v>0</v>
      </c>
    </row>
    <row r="18" spans="1:9" x14ac:dyDescent="0.25">
      <c r="A18" s="9">
        <v>613</v>
      </c>
      <c r="B18" s="9" t="s">
        <v>146</v>
      </c>
      <c r="C18" s="9"/>
      <c r="D18" s="9" t="s">
        <v>218</v>
      </c>
      <c r="E18" s="45"/>
      <c r="F18" s="44"/>
      <c r="G18" s="45"/>
      <c r="H18" s="44"/>
      <c r="I18" s="11">
        <f t="shared" si="0"/>
        <v>0</v>
      </c>
    </row>
    <row r="19" spans="1:9" x14ac:dyDescent="0.25">
      <c r="A19" s="9">
        <v>614</v>
      </c>
      <c r="B19" s="9" t="s">
        <v>147</v>
      </c>
      <c r="C19" s="9"/>
      <c r="D19" s="9" t="s">
        <v>218</v>
      </c>
      <c r="E19" s="45"/>
      <c r="F19" s="44"/>
      <c r="G19" s="45"/>
      <c r="H19" s="44"/>
      <c r="I19" s="11">
        <f t="shared" si="0"/>
        <v>0</v>
      </c>
    </row>
    <row r="20" spans="1:9" x14ac:dyDescent="0.25">
      <c r="A20" s="9">
        <v>615</v>
      </c>
      <c r="B20" s="9" t="s">
        <v>148</v>
      </c>
      <c r="C20" s="9"/>
      <c r="D20" s="9" t="s">
        <v>218</v>
      </c>
      <c r="E20" s="45"/>
      <c r="F20" s="44"/>
      <c r="G20" s="45"/>
      <c r="H20" s="44"/>
      <c r="I20" s="11">
        <f t="shared" si="0"/>
        <v>0</v>
      </c>
    </row>
    <row r="21" spans="1:9" x14ac:dyDescent="0.25">
      <c r="A21" s="9">
        <v>616</v>
      </c>
      <c r="B21" s="9" t="s">
        <v>149</v>
      </c>
      <c r="C21" s="9"/>
      <c r="D21" s="9" t="s">
        <v>218</v>
      </c>
      <c r="E21" s="45"/>
      <c r="F21" s="44"/>
      <c r="G21" s="45"/>
      <c r="H21" s="44"/>
      <c r="I21" s="11">
        <f t="shared" si="0"/>
        <v>0</v>
      </c>
    </row>
    <row r="22" spans="1:9" x14ac:dyDescent="0.25">
      <c r="A22" s="9">
        <v>617</v>
      </c>
      <c r="B22" s="9" t="s">
        <v>150</v>
      </c>
      <c r="C22" s="9"/>
      <c r="D22" s="9" t="s">
        <v>218</v>
      </c>
      <c r="E22" s="45"/>
      <c r="F22" s="44"/>
      <c r="G22" s="45"/>
      <c r="H22" s="44"/>
      <c r="I22" s="11">
        <f t="shared" si="0"/>
        <v>0</v>
      </c>
    </row>
    <row r="23" spans="1:9" x14ac:dyDescent="0.25">
      <c r="A23" s="9">
        <v>618</v>
      </c>
      <c r="B23" s="9" t="s">
        <v>151</v>
      </c>
      <c r="C23" s="9"/>
      <c r="D23" s="9" t="s">
        <v>218</v>
      </c>
      <c r="E23" s="45"/>
      <c r="F23" s="44"/>
      <c r="G23" s="45"/>
      <c r="H23" s="44"/>
      <c r="I23" s="11">
        <f t="shared" si="0"/>
        <v>0</v>
      </c>
    </row>
    <row r="24" spans="1:9" x14ac:dyDescent="0.25">
      <c r="A24" s="9">
        <v>619</v>
      </c>
      <c r="B24" s="9" t="s">
        <v>152</v>
      </c>
      <c r="C24" s="9"/>
      <c r="D24" s="9" t="s">
        <v>218</v>
      </c>
      <c r="E24" s="45"/>
      <c r="F24" s="44"/>
      <c r="G24" s="45"/>
      <c r="H24" s="44"/>
      <c r="I24" s="11">
        <f t="shared" si="0"/>
        <v>0</v>
      </c>
    </row>
    <row r="25" spans="1:9" x14ac:dyDescent="0.25">
      <c r="A25" s="9">
        <v>620</v>
      </c>
      <c r="B25" s="9" t="s">
        <v>72</v>
      </c>
      <c r="C25" s="9"/>
      <c r="D25" s="9" t="s">
        <v>218</v>
      </c>
      <c r="E25" s="45"/>
      <c r="F25" s="44"/>
      <c r="G25" s="45"/>
      <c r="H25" s="44"/>
      <c r="I25" s="11">
        <f t="shared" si="0"/>
        <v>0</v>
      </c>
    </row>
    <row r="26" spans="1:9" x14ac:dyDescent="0.25">
      <c r="A26" s="9">
        <v>621</v>
      </c>
      <c r="B26" s="9" t="s">
        <v>153</v>
      </c>
      <c r="C26" s="9"/>
      <c r="D26" s="9" t="s">
        <v>218</v>
      </c>
      <c r="E26" s="45"/>
      <c r="F26" s="44"/>
      <c r="G26" s="45"/>
      <c r="H26" s="44"/>
      <c r="I26" s="11">
        <f t="shared" si="0"/>
        <v>0</v>
      </c>
    </row>
    <row r="27" spans="1:9" x14ac:dyDescent="0.25">
      <c r="A27" s="9">
        <v>622</v>
      </c>
      <c r="B27" s="9" t="s">
        <v>154</v>
      </c>
      <c r="C27" s="9"/>
      <c r="D27" s="9" t="s">
        <v>218</v>
      </c>
      <c r="E27" s="45"/>
      <c r="F27" s="44"/>
      <c r="G27" s="45"/>
      <c r="H27" s="44"/>
      <c r="I27" s="11">
        <f t="shared" si="0"/>
        <v>0</v>
      </c>
    </row>
    <row r="28" spans="1:9" x14ac:dyDescent="0.25">
      <c r="A28" s="9">
        <v>623</v>
      </c>
      <c r="B28" s="9" t="s">
        <v>155</v>
      </c>
      <c r="C28" s="9"/>
      <c r="D28" s="9" t="s">
        <v>218</v>
      </c>
      <c r="E28" s="45"/>
      <c r="F28" s="44"/>
      <c r="G28" s="45"/>
      <c r="H28" s="44"/>
      <c r="I28" s="11">
        <f t="shared" si="0"/>
        <v>0</v>
      </c>
    </row>
    <row r="29" spans="1:9" x14ac:dyDescent="0.25">
      <c r="A29" s="9">
        <v>624</v>
      </c>
      <c r="B29" s="9" t="s">
        <v>156</v>
      </c>
      <c r="C29" s="9"/>
      <c r="D29" s="9" t="s">
        <v>218</v>
      </c>
      <c r="E29" s="45"/>
      <c r="F29" s="44"/>
      <c r="G29" s="45"/>
      <c r="H29" s="44"/>
      <c r="I29" s="11">
        <f t="shared" si="0"/>
        <v>0</v>
      </c>
    </row>
    <row r="30" spans="1:9" x14ac:dyDescent="0.25">
      <c r="A30" s="9">
        <v>625</v>
      </c>
      <c r="B30" s="9" t="s">
        <v>157</v>
      </c>
      <c r="C30" s="9"/>
      <c r="D30" s="9" t="s">
        <v>218</v>
      </c>
      <c r="E30" s="45"/>
      <c r="F30" s="44"/>
      <c r="G30" s="45"/>
      <c r="H30" s="44"/>
      <c r="I30" s="11">
        <f t="shared" si="0"/>
        <v>0</v>
      </c>
    </row>
    <row r="31" spans="1:9" x14ac:dyDescent="0.25">
      <c r="A31" s="9">
        <v>626</v>
      </c>
      <c r="B31" s="9" t="s">
        <v>158</v>
      </c>
      <c r="C31" s="9"/>
      <c r="D31" s="9" t="s">
        <v>218</v>
      </c>
      <c r="E31" s="45"/>
      <c r="F31" s="44"/>
      <c r="G31" s="45"/>
      <c r="H31" s="44"/>
      <c r="I31" s="11">
        <f t="shared" si="0"/>
        <v>0</v>
      </c>
    </row>
    <row r="32" spans="1:9" x14ac:dyDescent="0.25">
      <c r="E32" s="38" t="s">
        <v>245</v>
      </c>
      <c r="F32" s="38"/>
      <c r="G32" s="38"/>
      <c r="H32" s="38"/>
      <c r="I32" s="12">
        <f>SUM(I6:I31)/26</f>
        <v>0</v>
      </c>
    </row>
  </sheetData>
  <sheetProtection algorithmName="SHA-512" hashValue="G63yHFqIrez53EVj8EFb83neCx2TXPRS1n1vql22LKQHuUrVUcZYqIWEqSAla85dIuYrns5lw1eMLxLs1anwXA==" saltValue="AhPRMF3MeOs7RdXAa9/sFQ==" spinCount="100000" sheet="1" objects="1" scenarios="1"/>
  <mergeCells count="2">
    <mergeCell ref="A2:H2"/>
    <mergeCell ref="E32:H3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30" workbookViewId="0">
      <selection activeCell="H43" sqref="E6:H43"/>
    </sheetView>
  </sheetViews>
  <sheetFormatPr defaultRowHeight="13.8" x14ac:dyDescent="0.25"/>
  <cols>
    <col min="1" max="1" width="8.88671875" style="2"/>
    <col min="2" max="2" width="41.33203125" style="2" customWidth="1"/>
    <col min="3" max="3" width="10.77734375" style="2" customWidth="1"/>
    <col min="4" max="8" width="8.88671875" style="2"/>
    <col min="9" max="9" width="11.88671875" style="2" customWidth="1"/>
    <col min="10" max="16384" width="8.88671875" style="2"/>
  </cols>
  <sheetData>
    <row r="1" spans="1:9" ht="20.399999999999999" x14ac:dyDescent="0.35">
      <c r="A1" s="1" t="s">
        <v>228</v>
      </c>
    </row>
    <row r="2" spans="1:9" ht="58.8" customHeight="1" x14ac:dyDescent="0.25">
      <c r="A2" s="39" t="s">
        <v>229</v>
      </c>
      <c r="B2" s="39"/>
      <c r="C2" s="39"/>
      <c r="D2" s="39"/>
      <c r="E2" s="39"/>
      <c r="F2" s="39"/>
      <c r="G2" s="39"/>
      <c r="H2" s="39"/>
    </row>
    <row r="4" spans="1:9" x14ac:dyDescent="0.25">
      <c r="A4" s="14" t="s">
        <v>182</v>
      </c>
    </row>
    <row r="5" spans="1:9" ht="97.2" customHeight="1" x14ac:dyDescent="0.25">
      <c r="A5" s="4" t="s">
        <v>0</v>
      </c>
      <c r="B5" s="4" t="s">
        <v>213</v>
      </c>
      <c r="C5" s="5" t="s">
        <v>216</v>
      </c>
      <c r="D5" s="6" t="s">
        <v>217</v>
      </c>
      <c r="E5" s="7" t="s">
        <v>230</v>
      </c>
      <c r="F5" s="8" t="s">
        <v>215</v>
      </c>
      <c r="G5" s="7" t="s">
        <v>231</v>
      </c>
      <c r="H5" s="8" t="s">
        <v>215</v>
      </c>
      <c r="I5" s="8" t="s">
        <v>265</v>
      </c>
    </row>
    <row r="6" spans="1:9" x14ac:dyDescent="0.25">
      <c r="A6" s="9">
        <v>701</v>
      </c>
      <c r="B6" s="9" t="s">
        <v>160</v>
      </c>
      <c r="C6" s="9"/>
      <c r="D6" s="9" t="s">
        <v>219</v>
      </c>
      <c r="E6" s="45"/>
      <c r="F6" s="44"/>
      <c r="G6" s="45"/>
      <c r="H6" s="44"/>
      <c r="I6" s="11">
        <f>(E6+G6)/2</f>
        <v>0</v>
      </c>
    </row>
    <row r="7" spans="1:9" x14ac:dyDescent="0.25">
      <c r="A7" s="9">
        <v>702</v>
      </c>
      <c r="B7" s="9" t="s">
        <v>160</v>
      </c>
      <c r="C7" s="9"/>
      <c r="D7" s="9" t="s">
        <v>219</v>
      </c>
      <c r="E7" s="45"/>
      <c r="F7" s="44"/>
      <c r="G7" s="45"/>
      <c r="H7" s="44"/>
      <c r="I7" s="11">
        <f t="shared" ref="I7:I43" si="0">(E7+G7)/2</f>
        <v>0</v>
      </c>
    </row>
    <row r="8" spans="1:9" x14ac:dyDescent="0.25">
      <c r="A8" s="9">
        <v>703</v>
      </c>
      <c r="B8" s="9" t="s">
        <v>161</v>
      </c>
      <c r="C8" s="9"/>
      <c r="D8" s="9" t="s">
        <v>219</v>
      </c>
      <c r="E8" s="45"/>
      <c r="F8" s="44"/>
      <c r="G8" s="45"/>
      <c r="H8" s="44"/>
      <c r="I8" s="11">
        <f t="shared" si="0"/>
        <v>0</v>
      </c>
    </row>
    <row r="9" spans="1:9" x14ac:dyDescent="0.25">
      <c r="A9" s="9">
        <v>704</v>
      </c>
      <c r="B9" s="9" t="s">
        <v>162</v>
      </c>
      <c r="C9" s="9"/>
      <c r="D9" s="9" t="s">
        <v>218</v>
      </c>
      <c r="E9" s="45"/>
      <c r="F9" s="44"/>
      <c r="G9" s="45"/>
      <c r="H9" s="44"/>
      <c r="I9" s="11">
        <f t="shared" si="0"/>
        <v>0</v>
      </c>
    </row>
    <row r="10" spans="1:9" x14ac:dyDescent="0.25">
      <c r="A10" s="9">
        <v>705</v>
      </c>
      <c r="B10" s="9" t="s">
        <v>162</v>
      </c>
      <c r="C10" s="9"/>
      <c r="D10" s="9" t="s">
        <v>219</v>
      </c>
      <c r="E10" s="45"/>
      <c r="F10" s="44"/>
      <c r="G10" s="45"/>
      <c r="H10" s="44"/>
      <c r="I10" s="11">
        <f t="shared" si="0"/>
        <v>0</v>
      </c>
    </row>
    <row r="11" spans="1:9" x14ac:dyDescent="0.25">
      <c r="A11" s="9">
        <v>706</v>
      </c>
      <c r="B11" s="9" t="s">
        <v>162</v>
      </c>
      <c r="C11" s="9"/>
      <c r="D11" s="9" t="s">
        <v>219</v>
      </c>
      <c r="E11" s="45"/>
      <c r="F11" s="44"/>
      <c r="G11" s="45"/>
      <c r="H11" s="44"/>
      <c r="I11" s="11">
        <f t="shared" si="0"/>
        <v>0</v>
      </c>
    </row>
    <row r="12" spans="1:9" x14ac:dyDescent="0.25">
      <c r="A12" s="9">
        <v>707</v>
      </c>
      <c r="B12" s="9" t="s">
        <v>163</v>
      </c>
      <c r="C12" s="9"/>
      <c r="D12" s="9" t="s">
        <v>219</v>
      </c>
      <c r="E12" s="45"/>
      <c r="F12" s="44"/>
      <c r="G12" s="45"/>
      <c r="H12" s="44"/>
      <c r="I12" s="11">
        <f t="shared" si="0"/>
        <v>0</v>
      </c>
    </row>
    <row r="13" spans="1:9" x14ac:dyDescent="0.25">
      <c r="A13" s="9">
        <v>708</v>
      </c>
      <c r="B13" s="9" t="s">
        <v>164</v>
      </c>
      <c r="C13" s="9"/>
      <c r="D13" s="9" t="s">
        <v>219</v>
      </c>
      <c r="E13" s="45"/>
      <c r="F13" s="44"/>
      <c r="G13" s="45"/>
      <c r="H13" s="44"/>
      <c r="I13" s="11">
        <f t="shared" si="0"/>
        <v>0</v>
      </c>
    </row>
    <row r="14" spans="1:9" ht="38.25" customHeight="1" x14ac:dyDescent="0.25">
      <c r="A14" s="9">
        <v>709</v>
      </c>
      <c r="B14" s="9" t="s">
        <v>165</v>
      </c>
      <c r="C14" s="9"/>
      <c r="D14" s="9" t="s">
        <v>219</v>
      </c>
      <c r="E14" s="45"/>
      <c r="F14" s="44"/>
      <c r="G14" s="45"/>
      <c r="H14" s="44"/>
      <c r="I14" s="11">
        <f t="shared" si="0"/>
        <v>0</v>
      </c>
    </row>
    <row r="15" spans="1:9" x14ac:dyDescent="0.25">
      <c r="A15" s="9">
        <v>710</v>
      </c>
      <c r="B15" s="9" t="s">
        <v>166</v>
      </c>
      <c r="C15" s="9"/>
      <c r="D15" s="9" t="s">
        <v>218</v>
      </c>
      <c r="E15" s="45"/>
      <c r="F15" s="44"/>
      <c r="G15" s="45"/>
      <c r="H15" s="44"/>
      <c r="I15" s="11">
        <f t="shared" si="0"/>
        <v>0</v>
      </c>
    </row>
    <row r="16" spans="1:9" x14ac:dyDescent="0.25">
      <c r="A16" s="9">
        <v>711</v>
      </c>
      <c r="B16" s="9" t="s">
        <v>167</v>
      </c>
      <c r="C16" s="9"/>
      <c r="D16" s="9" t="s">
        <v>218</v>
      </c>
      <c r="E16" s="45"/>
      <c r="F16" s="44"/>
      <c r="G16" s="45"/>
      <c r="H16" s="44"/>
      <c r="I16" s="11">
        <f t="shared" si="0"/>
        <v>0</v>
      </c>
    </row>
    <row r="17" spans="1:9" ht="17.25" customHeight="1" x14ac:dyDescent="0.25">
      <c r="A17" s="9">
        <v>712</v>
      </c>
      <c r="B17" s="9" t="s">
        <v>168</v>
      </c>
      <c r="C17" s="9"/>
      <c r="D17" s="9" t="s">
        <v>218</v>
      </c>
      <c r="E17" s="45"/>
      <c r="F17" s="44"/>
      <c r="G17" s="45"/>
      <c r="H17" s="44"/>
      <c r="I17" s="11">
        <f t="shared" si="0"/>
        <v>0</v>
      </c>
    </row>
    <row r="18" spans="1:9" ht="18" customHeight="1" x14ac:dyDescent="0.25">
      <c r="A18" s="9">
        <v>713</v>
      </c>
      <c r="B18" s="9" t="s">
        <v>168</v>
      </c>
      <c r="C18" s="9"/>
      <c r="D18" s="9" t="s">
        <v>218</v>
      </c>
      <c r="E18" s="45"/>
      <c r="F18" s="44"/>
      <c r="G18" s="45"/>
      <c r="H18" s="44"/>
      <c r="I18" s="11">
        <f t="shared" si="0"/>
        <v>0</v>
      </c>
    </row>
    <row r="19" spans="1:9" x14ac:dyDescent="0.25">
      <c r="A19" s="9">
        <v>714</v>
      </c>
      <c r="B19" s="9" t="s">
        <v>169</v>
      </c>
      <c r="C19" s="9"/>
      <c r="D19" s="9" t="s">
        <v>218</v>
      </c>
      <c r="E19" s="45"/>
      <c r="F19" s="44"/>
      <c r="G19" s="45"/>
      <c r="H19" s="44"/>
      <c r="I19" s="11">
        <f t="shared" si="0"/>
        <v>0</v>
      </c>
    </row>
    <row r="20" spans="1:9" x14ac:dyDescent="0.25">
      <c r="A20" s="9">
        <v>715</v>
      </c>
      <c r="B20" s="9" t="s">
        <v>169</v>
      </c>
      <c r="C20" s="9"/>
      <c r="D20" s="9" t="s">
        <v>218</v>
      </c>
      <c r="E20" s="45"/>
      <c r="F20" s="44"/>
      <c r="G20" s="45"/>
      <c r="H20" s="44"/>
      <c r="I20" s="11">
        <f t="shared" si="0"/>
        <v>0</v>
      </c>
    </row>
    <row r="21" spans="1:9" x14ac:dyDescent="0.25">
      <c r="A21" s="9">
        <v>716</v>
      </c>
      <c r="B21" s="9" t="s">
        <v>170</v>
      </c>
      <c r="C21" s="9"/>
      <c r="D21" s="9" t="s">
        <v>218</v>
      </c>
      <c r="E21" s="45"/>
      <c r="F21" s="44"/>
      <c r="G21" s="45"/>
      <c r="H21" s="44"/>
      <c r="I21" s="11">
        <f t="shared" si="0"/>
        <v>0</v>
      </c>
    </row>
    <row r="22" spans="1:9" x14ac:dyDescent="0.25">
      <c r="A22" s="9">
        <v>717</v>
      </c>
      <c r="B22" s="9" t="s">
        <v>170</v>
      </c>
      <c r="C22" s="9"/>
      <c r="D22" s="9" t="s">
        <v>218</v>
      </c>
      <c r="E22" s="45"/>
      <c r="F22" s="44"/>
      <c r="G22" s="45"/>
      <c r="H22" s="44"/>
      <c r="I22" s="11">
        <f t="shared" si="0"/>
        <v>0</v>
      </c>
    </row>
    <row r="23" spans="1:9" x14ac:dyDescent="0.25">
      <c r="A23" s="9">
        <v>723</v>
      </c>
      <c r="B23" s="9" t="s">
        <v>171</v>
      </c>
      <c r="C23" s="9"/>
      <c r="D23" s="9" t="s">
        <v>218</v>
      </c>
      <c r="E23" s="45"/>
      <c r="F23" s="44"/>
      <c r="G23" s="45"/>
      <c r="H23" s="44"/>
      <c r="I23" s="11">
        <f t="shared" si="0"/>
        <v>0</v>
      </c>
    </row>
    <row r="24" spans="1:9" x14ac:dyDescent="0.25">
      <c r="A24" s="9">
        <v>725</v>
      </c>
      <c r="B24" s="9" t="s">
        <v>172</v>
      </c>
      <c r="C24" s="9"/>
      <c r="D24" s="9" t="s">
        <v>218</v>
      </c>
      <c r="E24" s="45"/>
      <c r="F24" s="44"/>
      <c r="G24" s="45"/>
      <c r="H24" s="44"/>
      <c r="I24" s="11">
        <f t="shared" si="0"/>
        <v>0</v>
      </c>
    </row>
    <row r="25" spans="1:9" x14ac:dyDescent="0.25">
      <c r="A25" s="9">
        <v>726</v>
      </c>
      <c r="B25" s="9" t="s">
        <v>173</v>
      </c>
      <c r="C25" s="9"/>
      <c r="D25" s="9" t="s">
        <v>218</v>
      </c>
      <c r="E25" s="45"/>
      <c r="F25" s="44"/>
      <c r="G25" s="45"/>
      <c r="H25" s="44"/>
      <c r="I25" s="11">
        <f t="shared" si="0"/>
        <v>0</v>
      </c>
    </row>
    <row r="26" spans="1:9" x14ac:dyDescent="0.25">
      <c r="A26" s="9">
        <v>727</v>
      </c>
      <c r="B26" s="9" t="s">
        <v>173</v>
      </c>
      <c r="C26" s="9"/>
      <c r="D26" s="9" t="s">
        <v>218</v>
      </c>
      <c r="E26" s="45"/>
      <c r="F26" s="44"/>
      <c r="G26" s="45"/>
      <c r="H26" s="44"/>
      <c r="I26" s="11">
        <f t="shared" si="0"/>
        <v>0</v>
      </c>
    </row>
    <row r="27" spans="1:9" x14ac:dyDescent="0.25">
      <c r="A27" s="9">
        <v>728</v>
      </c>
      <c r="B27" s="9" t="s">
        <v>173</v>
      </c>
      <c r="C27" s="9"/>
      <c r="D27" s="9" t="s">
        <v>218</v>
      </c>
      <c r="E27" s="45"/>
      <c r="F27" s="44"/>
      <c r="G27" s="45"/>
      <c r="H27" s="44"/>
      <c r="I27" s="11">
        <f t="shared" si="0"/>
        <v>0</v>
      </c>
    </row>
    <row r="28" spans="1:9" x14ac:dyDescent="0.25">
      <c r="A28" s="9">
        <v>729</v>
      </c>
      <c r="B28" s="9" t="s">
        <v>174</v>
      </c>
      <c r="C28" s="9"/>
      <c r="D28" s="9" t="s">
        <v>218</v>
      </c>
      <c r="E28" s="45"/>
      <c r="F28" s="44"/>
      <c r="G28" s="45"/>
      <c r="H28" s="44"/>
      <c r="I28" s="11">
        <f t="shared" si="0"/>
        <v>0</v>
      </c>
    </row>
    <row r="29" spans="1:9" ht="39.75" customHeight="1" x14ac:dyDescent="0.25">
      <c r="A29" s="9">
        <v>730</v>
      </c>
      <c r="B29" s="9" t="s">
        <v>175</v>
      </c>
      <c r="C29" s="9"/>
      <c r="D29" s="9" t="s">
        <v>219</v>
      </c>
      <c r="E29" s="45"/>
      <c r="F29" s="44"/>
      <c r="G29" s="45"/>
      <c r="H29" s="44"/>
      <c r="I29" s="11">
        <f t="shared" si="0"/>
        <v>0</v>
      </c>
    </row>
    <row r="30" spans="1:9" x14ac:dyDescent="0.25">
      <c r="A30" s="9">
        <v>731</v>
      </c>
      <c r="B30" s="9" t="s">
        <v>176</v>
      </c>
      <c r="C30" s="9"/>
      <c r="D30" s="9" t="s">
        <v>218</v>
      </c>
      <c r="E30" s="45"/>
      <c r="F30" s="44"/>
      <c r="G30" s="45"/>
      <c r="H30" s="44"/>
      <c r="I30" s="11">
        <f t="shared" si="0"/>
        <v>0</v>
      </c>
    </row>
    <row r="31" spans="1:9" x14ac:dyDescent="0.25">
      <c r="A31" s="9">
        <v>732</v>
      </c>
      <c r="B31" s="9" t="s">
        <v>176</v>
      </c>
      <c r="C31" s="9"/>
      <c r="D31" s="9" t="s">
        <v>218</v>
      </c>
      <c r="E31" s="45"/>
      <c r="F31" s="44"/>
      <c r="G31" s="45"/>
      <c r="H31" s="44"/>
      <c r="I31" s="11">
        <f t="shared" si="0"/>
        <v>0</v>
      </c>
    </row>
    <row r="32" spans="1:9" ht="22.5" customHeight="1" x14ac:dyDescent="0.25">
      <c r="A32" s="9">
        <v>733</v>
      </c>
      <c r="B32" s="9" t="s">
        <v>176</v>
      </c>
      <c r="C32" s="9"/>
      <c r="D32" s="9" t="s">
        <v>218</v>
      </c>
      <c r="E32" s="45"/>
      <c r="F32" s="44"/>
      <c r="G32" s="45"/>
      <c r="H32" s="44"/>
      <c r="I32" s="11">
        <f t="shared" si="0"/>
        <v>0</v>
      </c>
    </row>
    <row r="33" spans="1:9" x14ac:dyDescent="0.25">
      <c r="A33" s="9">
        <v>734</v>
      </c>
      <c r="B33" s="9" t="s">
        <v>177</v>
      </c>
      <c r="C33" s="9"/>
      <c r="D33" s="9" t="s">
        <v>218</v>
      </c>
      <c r="E33" s="45"/>
      <c r="F33" s="44"/>
      <c r="G33" s="45"/>
      <c r="H33" s="44"/>
      <c r="I33" s="11">
        <f t="shared" si="0"/>
        <v>0</v>
      </c>
    </row>
    <row r="34" spans="1:9" x14ac:dyDescent="0.25">
      <c r="A34" s="9">
        <v>735</v>
      </c>
      <c r="B34" s="9" t="s">
        <v>178</v>
      </c>
      <c r="C34" s="9"/>
      <c r="D34" s="9" t="s">
        <v>219</v>
      </c>
      <c r="E34" s="45"/>
      <c r="F34" s="44"/>
      <c r="G34" s="45"/>
      <c r="H34" s="44"/>
      <c r="I34" s="11">
        <f t="shared" si="0"/>
        <v>0</v>
      </c>
    </row>
    <row r="35" spans="1:9" x14ac:dyDescent="0.25">
      <c r="A35" s="9">
        <v>736</v>
      </c>
      <c r="B35" s="9" t="s">
        <v>178</v>
      </c>
      <c r="C35" s="9"/>
      <c r="D35" s="9" t="s">
        <v>219</v>
      </c>
      <c r="E35" s="45"/>
      <c r="F35" s="44"/>
      <c r="G35" s="45"/>
      <c r="H35" s="44"/>
      <c r="I35" s="11">
        <f t="shared" si="0"/>
        <v>0</v>
      </c>
    </row>
    <row r="36" spans="1:9" x14ac:dyDescent="0.25">
      <c r="A36" s="9">
        <v>737</v>
      </c>
      <c r="B36" s="9" t="s">
        <v>178</v>
      </c>
      <c r="C36" s="9"/>
      <c r="D36" s="9" t="s">
        <v>219</v>
      </c>
      <c r="E36" s="45"/>
      <c r="F36" s="44"/>
      <c r="G36" s="45"/>
      <c r="H36" s="44"/>
      <c r="I36" s="11">
        <f t="shared" si="0"/>
        <v>0</v>
      </c>
    </row>
    <row r="37" spans="1:9" x14ac:dyDescent="0.25">
      <c r="A37" s="9">
        <v>738</v>
      </c>
      <c r="B37" s="9" t="s">
        <v>178</v>
      </c>
      <c r="C37" s="9"/>
      <c r="D37" s="9" t="s">
        <v>219</v>
      </c>
      <c r="E37" s="45"/>
      <c r="F37" s="44"/>
      <c r="G37" s="45"/>
      <c r="H37" s="44"/>
      <c r="I37" s="11">
        <f t="shared" si="0"/>
        <v>0</v>
      </c>
    </row>
    <row r="38" spans="1:9" x14ac:dyDescent="0.25">
      <c r="A38" s="9">
        <v>739</v>
      </c>
      <c r="B38" s="9" t="s">
        <v>179</v>
      </c>
      <c r="C38" s="9"/>
      <c r="D38" s="9" t="s">
        <v>218</v>
      </c>
      <c r="E38" s="45"/>
      <c r="F38" s="44"/>
      <c r="G38" s="45"/>
      <c r="H38" s="44"/>
      <c r="I38" s="11">
        <f t="shared" si="0"/>
        <v>0</v>
      </c>
    </row>
    <row r="39" spans="1:9" x14ac:dyDescent="0.25">
      <c r="A39" s="9">
        <v>743</v>
      </c>
      <c r="B39" s="9" t="s">
        <v>180</v>
      </c>
      <c r="C39" s="9"/>
      <c r="D39" s="9" t="s">
        <v>218</v>
      </c>
      <c r="E39" s="45"/>
      <c r="F39" s="44"/>
      <c r="G39" s="45"/>
      <c r="H39" s="44"/>
      <c r="I39" s="11">
        <f t="shared" si="0"/>
        <v>0</v>
      </c>
    </row>
    <row r="40" spans="1:9" x14ac:dyDescent="0.25">
      <c r="A40" s="9">
        <v>744</v>
      </c>
      <c r="B40" s="9" t="s">
        <v>180</v>
      </c>
      <c r="C40" s="9"/>
      <c r="D40" s="9" t="s">
        <v>218</v>
      </c>
      <c r="E40" s="45"/>
      <c r="F40" s="44"/>
      <c r="G40" s="45"/>
      <c r="H40" s="44"/>
      <c r="I40" s="11">
        <f t="shared" si="0"/>
        <v>0</v>
      </c>
    </row>
    <row r="41" spans="1:9" x14ac:dyDescent="0.25">
      <c r="A41" s="9">
        <v>745</v>
      </c>
      <c r="B41" s="9" t="s">
        <v>180</v>
      </c>
      <c r="C41" s="9"/>
      <c r="D41" s="9" t="s">
        <v>218</v>
      </c>
      <c r="E41" s="45"/>
      <c r="F41" s="44"/>
      <c r="G41" s="45"/>
      <c r="H41" s="44"/>
      <c r="I41" s="11">
        <f t="shared" si="0"/>
        <v>0</v>
      </c>
    </row>
    <row r="42" spans="1:9" ht="29.4" customHeight="1" x14ac:dyDescent="0.25">
      <c r="A42" s="9">
        <v>750</v>
      </c>
      <c r="B42" s="18" t="s">
        <v>246</v>
      </c>
      <c r="C42" s="9"/>
      <c r="D42" s="9" t="s">
        <v>218</v>
      </c>
      <c r="E42" s="45"/>
      <c r="F42" s="44"/>
      <c r="G42" s="45"/>
      <c r="H42" s="44"/>
      <c r="I42" s="11">
        <f t="shared" si="0"/>
        <v>0</v>
      </c>
    </row>
    <row r="43" spans="1:9" x14ac:dyDescent="0.25">
      <c r="A43" s="9">
        <v>751</v>
      </c>
      <c r="B43" s="9" t="s">
        <v>181</v>
      </c>
      <c r="C43" s="9"/>
      <c r="D43" s="9" t="s">
        <v>219</v>
      </c>
      <c r="E43" s="45"/>
      <c r="F43" s="44"/>
      <c r="G43" s="45"/>
      <c r="H43" s="44"/>
      <c r="I43" s="11">
        <f t="shared" si="0"/>
        <v>0</v>
      </c>
    </row>
    <row r="44" spans="1:9" x14ac:dyDescent="0.25">
      <c r="E44" s="38" t="s">
        <v>245</v>
      </c>
      <c r="F44" s="38"/>
      <c r="G44" s="38"/>
      <c r="H44" s="38"/>
      <c r="I44" s="12">
        <f>SUM(I6:I43)/38</f>
        <v>0</v>
      </c>
    </row>
  </sheetData>
  <sheetProtection algorithmName="SHA-512" hashValue="cWUSBzhBZZKlgHX0B0wfyVfz2DO7sFb7J38gzXH3Z6Fkc2M408V4rnEyo3OgmWjGv52adRhmaYOHGkSC9UPFrQ==" saltValue="/bcsV6D+PGFeUZdw+9aEVA==" spinCount="100000" sheet="1" objects="1" scenarios="1"/>
  <mergeCells count="2">
    <mergeCell ref="A2:H2"/>
    <mergeCell ref="E44:H4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53" zoomScaleNormal="100" workbookViewId="0">
      <selection activeCell="F65" sqref="E6:F65"/>
    </sheetView>
  </sheetViews>
  <sheetFormatPr defaultRowHeight="13.8" x14ac:dyDescent="0.25"/>
  <cols>
    <col min="1" max="1" width="8.88671875" style="2"/>
    <col min="2" max="2" width="38.21875" style="2" customWidth="1"/>
    <col min="3" max="3" width="10.6640625" style="2" customWidth="1"/>
    <col min="4" max="16384" width="8.88671875" style="2"/>
  </cols>
  <sheetData>
    <row r="1" spans="1:7" ht="20.399999999999999" x14ac:dyDescent="0.35">
      <c r="A1" s="1" t="s">
        <v>228</v>
      </c>
    </row>
    <row r="2" spans="1:7" ht="73.2" customHeight="1" x14ac:dyDescent="0.25">
      <c r="A2" s="39" t="s">
        <v>223</v>
      </c>
      <c r="B2" s="39"/>
      <c r="C2" s="39"/>
      <c r="D2" s="39"/>
      <c r="E2" s="39"/>
      <c r="F2" s="39"/>
    </row>
    <row r="4" spans="1:7" x14ac:dyDescent="0.25">
      <c r="A4" s="14" t="s">
        <v>211</v>
      </c>
    </row>
    <row r="5" spans="1:7" ht="69" x14ac:dyDescent="0.25">
      <c r="A5" s="4" t="s">
        <v>0</v>
      </c>
      <c r="B5" s="4" t="s">
        <v>213</v>
      </c>
      <c r="C5" s="5" t="s">
        <v>216</v>
      </c>
      <c r="D5" s="6" t="s">
        <v>217</v>
      </c>
      <c r="E5" s="7" t="s">
        <v>214</v>
      </c>
      <c r="F5" s="8" t="s">
        <v>215</v>
      </c>
      <c r="G5" s="8" t="s">
        <v>243</v>
      </c>
    </row>
    <row r="6" spans="1:7" x14ac:dyDescent="0.25">
      <c r="A6" s="9">
        <v>801</v>
      </c>
      <c r="B6" s="9" t="s">
        <v>183</v>
      </c>
      <c r="C6" s="9"/>
      <c r="D6" s="9" t="s">
        <v>218</v>
      </c>
      <c r="E6" s="45"/>
      <c r="F6" s="44"/>
      <c r="G6" s="11">
        <f>E6</f>
        <v>0</v>
      </c>
    </row>
    <row r="7" spans="1:7" ht="28.5" customHeight="1" x14ac:dyDescent="0.25">
      <c r="A7" s="9">
        <v>802</v>
      </c>
      <c r="B7" s="9" t="s">
        <v>183</v>
      </c>
      <c r="C7" s="9"/>
      <c r="D7" s="9" t="s">
        <v>218</v>
      </c>
      <c r="E7" s="45"/>
      <c r="F7" s="44"/>
      <c r="G7" s="11">
        <f t="shared" ref="G7:G65" si="0">E7</f>
        <v>0</v>
      </c>
    </row>
    <row r="8" spans="1:7" x14ac:dyDescent="0.25">
      <c r="A8" s="9">
        <v>803</v>
      </c>
      <c r="B8" s="9" t="s">
        <v>184</v>
      </c>
      <c r="C8" s="9"/>
      <c r="D8" s="9" t="s">
        <v>218</v>
      </c>
      <c r="E8" s="45"/>
      <c r="F8" s="44"/>
      <c r="G8" s="11">
        <f t="shared" si="0"/>
        <v>0</v>
      </c>
    </row>
    <row r="9" spans="1:7" x14ac:dyDescent="0.25">
      <c r="A9" s="9">
        <v>804</v>
      </c>
      <c r="B9" s="9" t="s">
        <v>184</v>
      </c>
      <c r="C9" s="9"/>
      <c r="D9" s="9" t="s">
        <v>218</v>
      </c>
      <c r="E9" s="45"/>
      <c r="F9" s="44"/>
      <c r="G9" s="11">
        <f t="shared" si="0"/>
        <v>0</v>
      </c>
    </row>
    <row r="10" spans="1:7" x14ac:dyDescent="0.25">
      <c r="A10" s="9">
        <v>805</v>
      </c>
      <c r="B10" s="9" t="s">
        <v>184</v>
      </c>
      <c r="C10" s="9"/>
      <c r="D10" s="9" t="s">
        <v>218</v>
      </c>
      <c r="E10" s="45"/>
      <c r="F10" s="44"/>
      <c r="G10" s="11">
        <f t="shared" si="0"/>
        <v>0</v>
      </c>
    </row>
    <row r="11" spans="1:7" x14ac:dyDescent="0.25">
      <c r="A11" s="9">
        <v>806</v>
      </c>
      <c r="B11" s="9" t="s">
        <v>184</v>
      </c>
      <c r="C11" s="9"/>
      <c r="D11" s="9" t="s">
        <v>218</v>
      </c>
      <c r="E11" s="45"/>
      <c r="F11" s="44"/>
      <c r="G11" s="11">
        <f t="shared" si="0"/>
        <v>0</v>
      </c>
    </row>
    <row r="12" spans="1:7" x14ac:dyDescent="0.25">
      <c r="A12" s="9">
        <v>807</v>
      </c>
      <c r="B12" s="9" t="s">
        <v>184</v>
      </c>
      <c r="C12" s="9"/>
      <c r="D12" s="9" t="s">
        <v>218</v>
      </c>
      <c r="E12" s="45"/>
      <c r="F12" s="44"/>
      <c r="G12" s="11">
        <f t="shared" si="0"/>
        <v>0</v>
      </c>
    </row>
    <row r="13" spans="1:7" x14ac:dyDescent="0.25">
      <c r="A13" s="9">
        <v>808</v>
      </c>
      <c r="B13" s="9" t="s">
        <v>184</v>
      </c>
      <c r="C13" s="9"/>
      <c r="D13" s="9" t="s">
        <v>218</v>
      </c>
      <c r="E13" s="45"/>
      <c r="F13" s="44"/>
      <c r="G13" s="11">
        <f t="shared" si="0"/>
        <v>0</v>
      </c>
    </row>
    <row r="14" spans="1:7" ht="27.75" customHeight="1" x14ac:dyDescent="0.25">
      <c r="A14" s="9">
        <v>809</v>
      </c>
      <c r="B14" s="9" t="s">
        <v>184</v>
      </c>
      <c r="C14" s="9"/>
      <c r="D14" s="9" t="s">
        <v>218</v>
      </c>
      <c r="E14" s="45"/>
      <c r="F14" s="44"/>
      <c r="G14" s="11">
        <f t="shared" si="0"/>
        <v>0</v>
      </c>
    </row>
    <row r="15" spans="1:7" ht="27" customHeight="1" x14ac:dyDescent="0.25">
      <c r="A15" s="9">
        <v>810</v>
      </c>
      <c r="B15" s="9" t="s">
        <v>184</v>
      </c>
      <c r="C15" s="9"/>
      <c r="D15" s="9" t="s">
        <v>218</v>
      </c>
      <c r="E15" s="45"/>
      <c r="F15" s="44"/>
      <c r="G15" s="11">
        <f t="shared" si="0"/>
        <v>0</v>
      </c>
    </row>
    <row r="16" spans="1:7" x14ac:dyDescent="0.25">
      <c r="A16" s="9">
        <v>811</v>
      </c>
      <c r="B16" s="9" t="s">
        <v>184</v>
      </c>
      <c r="C16" s="9"/>
      <c r="D16" s="9" t="s">
        <v>218</v>
      </c>
      <c r="E16" s="45"/>
      <c r="F16" s="44"/>
      <c r="G16" s="11">
        <f t="shared" si="0"/>
        <v>0</v>
      </c>
    </row>
    <row r="17" spans="1:7" x14ac:dyDescent="0.25">
      <c r="A17" s="9">
        <v>812</v>
      </c>
      <c r="B17" s="9" t="s">
        <v>184</v>
      </c>
      <c r="C17" s="9"/>
      <c r="D17" s="9" t="s">
        <v>218</v>
      </c>
      <c r="E17" s="45"/>
      <c r="F17" s="44"/>
      <c r="G17" s="11">
        <f t="shared" si="0"/>
        <v>0</v>
      </c>
    </row>
    <row r="18" spans="1:7" x14ac:dyDescent="0.25">
      <c r="A18" s="9">
        <v>813</v>
      </c>
      <c r="B18" s="9" t="s">
        <v>184</v>
      </c>
      <c r="C18" s="9"/>
      <c r="D18" s="9" t="s">
        <v>218</v>
      </c>
      <c r="E18" s="45"/>
      <c r="F18" s="44"/>
      <c r="G18" s="11">
        <f t="shared" si="0"/>
        <v>0</v>
      </c>
    </row>
    <row r="19" spans="1:7" x14ac:dyDescent="0.25">
      <c r="A19" s="9">
        <v>814</v>
      </c>
      <c r="B19" s="9" t="s">
        <v>185</v>
      </c>
      <c r="C19" s="9"/>
      <c r="D19" s="9" t="s">
        <v>218</v>
      </c>
      <c r="E19" s="45"/>
      <c r="F19" s="44"/>
      <c r="G19" s="11">
        <f t="shared" si="0"/>
        <v>0</v>
      </c>
    </row>
    <row r="20" spans="1:7" x14ac:dyDescent="0.25">
      <c r="A20" s="9">
        <v>815</v>
      </c>
      <c r="B20" s="9" t="s">
        <v>186</v>
      </c>
      <c r="C20" s="9"/>
      <c r="D20" s="9" t="s">
        <v>218</v>
      </c>
      <c r="E20" s="45"/>
      <c r="F20" s="44"/>
      <c r="G20" s="11">
        <f t="shared" si="0"/>
        <v>0</v>
      </c>
    </row>
    <row r="21" spans="1:7" x14ac:dyDescent="0.25">
      <c r="A21" s="9">
        <v>816</v>
      </c>
      <c r="B21" s="9" t="s">
        <v>185</v>
      </c>
      <c r="C21" s="9"/>
      <c r="D21" s="9" t="s">
        <v>218</v>
      </c>
      <c r="E21" s="45"/>
      <c r="F21" s="44"/>
      <c r="G21" s="11">
        <f t="shared" si="0"/>
        <v>0</v>
      </c>
    </row>
    <row r="22" spans="1:7" x14ac:dyDescent="0.25">
      <c r="A22" s="9">
        <v>817</v>
      </c>
      <c r="B22" s="9" t="s">
        <v>187</v>
      </c>
      <c r="C22" s="9"/>
      <c r="D22" s="9" t="s">
        <v>218</v>
      </c>
      <c r="E22" s="45"/>
      <c r="F22" s="44"/>
      <c r="G22" s="11">
        <f t="shared" si="0"/>
        <v>0</v>
      </c>
    </row>
    <row r="23" spans="1:7" x14ac:dyDescent="0.25">
      <c r="A23" s="9">
        <v>818</v>
      </c>
      <c r="B23" s="9" t="s">
        <v>188</v>
      </c>
      <c r="C23" s="9"/>
      <c r="D23" s="9" t="s">
        <v>218</v>
      </c>
      <c r="E23" s="45"/>
      <c r="F23" s="44"/>
      <c r="G23" s="11">
        <f t="shared" si="0"/>
        <v>0</v>
      </c>
    </row>
    <row r="24" spans="1:7" x14ac:dyDescent="0.25">
      <c r="A24" s="9">
        <v>819</v>
      </c>
      <c r="B24" s="9" t="s">
        <v>188</v>
      </c>
      <c r="C24" s="9"/>
      <c r="D24" s="9" t="s">
        <v>218</v>
      </c>
      <c r="E24" s="45"/>
      <c r="F24" s="44"/>
      <c r="G24" s="11">
        <f t="shared" si="0"/>
        <v>0</v>
      </c>
    </row>
    <row r="25" spans="1:7" x14ac:dyDescent="0.25">
      <c r="A25" s="9">
        <v>820</v>
      </c>
      <c r="B25" s="9" t="s">
        <v>188</v>
      </c>
      <c r="C25" s="9"/>
      <c r="D25" s="9" t="s">
        <v>218</v>
      </c>
      <c r="E25" s="45"/>
      <c r="F25" s="44"/>
      <c r="G25" s="11">
        <f t="shared" si="0"/>
        <v>0</v>
      </c>
    </row>
    <row r="26" spans="1:7" x14ac:dyDescent="0.25">
      <c r="A26" s="9">
        <v>821</v>
      </c>
      <c r="B26" s="9" t="s">
        <v>188</v>
      </c>
      <c r="C26" s="9"/>
      <c r="D26" s="9" t="s">
        <v>218</v>
      </c>
      <c r="E26" s="45"/>
      <c r="F26" s="44"/>
      <c r="G26" s="11">
        <f t="shared" si="0"/>
        <v>0</v>
      </c>
    </row>
    <row r="27" spans="1:7" x14ac:dyDescent="0.25">
      <c r="A27" s="9">
        <v>822</v>
      </c>
      <c r="B27" s="9" t="s">
        <v>188</v>
      </c>
      <c r="C27" s="9"/>
      <c r="D27" s="9" t="s">
        <v>218</v>
      </c>
      <c r="E27" s="45"/>
      <c r="F27" s="44"/>
      <c r="G27" s="11">
        <f t="shared" si="0"/>
        <v>0</v>
      </c>
    </row>
    <row r="28" spans="1:7" x14ac:dyDescent="0.25">
      <c r="A28" s="9">
        <v>823</v>
      </c>
      <c r="B28" s="9" t="s">
        <v>188</v>
      </c>
      <c r="C28" s="9"/>
      <c r="D28" s="9" t="s">
        <v>218</v>
      </c>
      <c r="E28" s="45"/>
      <c r="F28" s="44"/>
      <c r="G28" s="11">
        <f t="shared" si="0"/>
        <v>0</v>
      </c>
    </row>
    <row r="29" spans="1:7" x14ac:dyDescent="0.25">
      <c r="A29" s="9">
        <v>824</v>
      </c>
      <c r="B29" s="9" t="s">
        <v>188</v>
      </c>
      <c r="C29" s="9"/>
      <c r="D29" s="9" t="s">
        <v>218</v>
      </c>
      <c r="E29" s="45"/>
      <c r="F29" s="44"/>
      <c r="G29" s="11">
        <f t="shared" si="0"/>
        <v>0</v>
      </c>
    </row>
    <row r="30" spans="1:7" x14ac:dyDescent="0.25">
      <c r="A30" s="9">
        <v>825</v>
      </c>
      <c r="B30" s="9" t="s">
        <v>189</v>
      </c>
      <c r="C30" s="9"/>
      <c r="D30" s="9" t="s">
        <v>218</v>
      </c>
      <c r="E30" s="45"/>
      <c r="F30" s="44"/>
      <c r="G30" s="11">
        <f t="shared" si="0"/>
        <v>0</v>
      </c>
    </row>
    <row r="31" spans="1:7" x14ac:dyDescent="0.25">
      <c r="A31" s="9">
        <v>826</v>
      </c>
      <c r="B31" s="9" t="s">
        <v>190</v>
      </c>
      <c r="C31" s="9"/>
      <c r="D31" s="9" t="s">
        <v>218</v>
      </c>
      <c r="E31" s="45"/>
      <c r="F31" s="44"/>
      <c r="G31" s="11">
        <f t="shared" si="0"/>
        <v>0</v>
      </c>
    </row>
    <row r="32" spans="1:7" x14ac:dyDescent="0.25">
      <c r="A32" s="9">
        <v>827</v>
      </c>
      <c r="B32" s="9" t="s">
        <v>191</v>
      </c>
      <c r="C32" s="9"/>
      <c r="D32" s="9" t="s">
        <v>218</v>
      </c>
      <c r="E32" s="45"/>
      <c r="F32" s="44"/>
      <c r="G32" s="11">
        <f t="shared" si="0"/>
        <v>0</v>
      </c>
    </row>
    <row r="33" spans="1:7" x14ac:dyDescent="0.25">
      <c r="A33" s="9">
        <v>828</v>
      </c>
      <c r="B33" s="9" t="s">
        <v>191</v>
      </c>
      <c r="C33" s="9"/>
      <c r="D33" s="9" t="s">
        <v>218</v>
      </c>
      <c r="E33" s="45"/>
      <c r="F33" s="44"/>
      <c r="G33" s="11">
        <f t="shared" si="0"/>
        <v>0</v>
      </c>
    </row>
    <row r="34" spans="1:7" x14ac:dyDescent="0.25">
      <c r="A34" s="9">
        <v>829</v>
      </c>
      <c r="B34" s="9" t="s">
        <v>191</v>
      </c>
      <c r="C34" s="9"/>
      <c r="D34" s="9" t="s">
        <v>218</v>
      </c>
      <c r="E34" s="45"/>
      <c r="F34" s="44"/>
      <c r="G34" s="11">
        <f t="shared" si="0"/>
        <v>0</v>
      </c>
    </row>
    <row r="35" spans="1:7" x14ac:dyDescent="0.25">
      <c r="A35" s="26">
        <v>830</v>
      </c>
      <c r="B35" s="9" t="s">
        <v>192</v>
      </c>
      <c r="C35" s="9"/>
      <c r="D35" s="9" t="s">
        <v>218</v>
      </c>
      <c r="E35" s="45"/>
      <c r="F35" s="44"/>
      <c r="G35" s="11">
        <f t="shared" si="0"/>
        <v>0</v>
      </c>
    </row>
    <row r="36" spans="1:7" x14ac:dyDescent="0.25">
      <c r="A36" s="26">
        <v>831</v>
      </c>
      <c r="B36" s="9" t="s">
        <v>192</v>
      </c>
      <c r="C36" s="9"/>
      <c r="D36" s="9" t="s">
        <v>218</v>
      </c>
      <c r="E36" s="45"/>
      <c r="F36" s="44"/>
      <c r="G36" s="11">
        <f t="shared" si="0"/>
        <v>0</v>
      </c>
    </row>
    <row r="37" spans="1:7" x14ac:dyDescent="0.25">
      <c r="A37" s="26">
        <v>832</v>
      </c>
      <c r="B37" s="9" t="s">
        <v>192</v>
      </c>
      <c r="C37" s="9"/>
      <c r="D37" s="9" t="s">
        <v>218</v>
      </c>
      <c r="E37" s="45"/>
      <c r="F37" s="44"/>
      <c r="G37" s="11">
        <f t="shared" si="0"/>
        <v>0</v>
      </c>
    </row>
    <row r="38" spans="1:7" x14ac:dyDescent="0.25">
      <c r="A38" s="26">
        <v>833</v>
      </c>
      <c r="B38" s="9" t="s">
        <v>192</v>
      </c>
      <c r="C38" s="9"/>
      <c r="D38" s="9" t="s">
        <v>218</v>
      </c>
      <c r="E38" s="45"/>
      <c r="F38" s="44"/>
      <c r="G38" s="11">
        <f t="shared" si="0"/>
        <v>0</v>
      </c>
    </row>
    <row r="39" spans="1:7" x14ac:dyDescent="0.25">
      <c r="A39" s="26">
        <v>834</v>
      </c>
      <c r="B39" s="9" t="s">
        <v>192</v>
      </c>
      <c r="C39" s="9"/>
      <c r="D39" s="9" t="s">
        <v>218</v>
      </c>
      <c r="E39" s="45"/>
      <c r="F39" s="44"/>
      <c r="G39" s="11">
        <f t="shared" si="0"/>
        <v>0</v>
      </c>
    </row>
    <row r="40" spans="1:7" x14ac:dyDescent="0.25">
      <c r="A40" s="26">
        <v>835</v>
      </c>
      <c r="B40" s="9" t="s">
        <v>192</v>
      </c>
      <c r="C40" s="9"/>
      <c r="D40" s="9" t="s">
        <v>218</v>
      </c>
      <c r="E40" s="45"/>
      <c r="F40" s="44"/>
      <c r="G40" s="11">
        <f t="shared" si="0"/>
        <v>0</v>
      </c>
    </row>
    <row r="41" spans="1:7" x14ac:dyDescent="0.25">
      <c r="A41" s="26">
        <v>836</v>
      </c>
      <c r="B41" s="9" t="s">
        <v>192</v>
      </c>
      <c r="C41" s="9"/>
      <c r="D41" s="9" t="s">
        <v>218</v>
      </c>
      <c r="E41" s="45"/>
      <c r="F41" s="44"/>
      <c r="G41" s="11">
        <f t="shared" si="0"/>
        <v>0</v>
      </c>
    </row>
    <row r="42" spans="1:7" x14ac:dyDescent="0.25">
      <c r="A42" s="26">
        <v>837</v>
      </c>
      <c r="B42" s="9" t="s">
        <v>192</v>
      </c>
      <c r="C42" s="9"/>
      <c r="D42" s="9" t="s">
        <v>218</v>
      </c>
      <c r="E42" s="45"/>
      <c r="F42" s="44"/>
      <c r="G42" s="11">
        <f t="shared" si="0"/>
        <v>0</v>
      </c>
    </row>
    <row r="43" spans="1:7" x14ac:dyDescent="0.25">
      <c r="A43" s="26">
        <v>838</v>
      </c>
      <c r="B43" s="9" t="s">
        <v>192</v>
      </c>
      <c r="C43" s="9"/>
      <c r="D43" s="9" t="s">
        <v>218</v>
      </c>
      <c r="E43" s="45"/>
      <c r="F43" s="44"/>
      <c r="G43" s="11">
        <f t="shared" si="0"/>
        <v>0</v>
      </c>
    </row>
    <row r="44" spans="1:7" x14ac:dyDescent="0.25">
      <c r="A44" s="26">
        <v>839</v>
      </c>
      <c r="B44" s="9" t="s">
        <v>192</v>
      </c>
      <c r="C44" s="9"/>
      <c r="D44" s="9" t="s">
        <v>218</v>
      </c>
      <c r="E44" s="45"/>
      <c r="F44" s="44"/>
      <c r="G44" s="11">
        <f t="shared" si="0"/>
        <v>0</v>
      </c>
    </row>
    <row r="45" spans="1:7" x14ac:dyDescent="0.25">
      <c r="A45" s="9">
        <v>840</v>
      </c>
      <c r="B45" s="9" t="s">
        <v>193</v>
      </c>
      <c r="C45" s="9"/>
      <c r="D45" s="9" t="s">
        <v>218</v>
      </c>
      <c r="E45" s="45"/>
      <c r="F45" s="44"/>
      <c r="G45" s="11">
        <f t="shared" si="0"/>
        <v>0</v>
      </c>
    </row>
    <row r="46" spans="1:7" x14ac:dyDescent="0.25">
      <c r="A46" s="9">
        <v>841</v>
      </c>
      <c r="B46" s="9" t="s">
        <v>194</v>
      </c>
      <c r="C46" s="9"/>
      <c r="D46" s="9" t="s">
        <v>218</v>
      </c>
      <c r="E46" s="45"/>
      <c r="F46" s="44"/>
      <c r="G46" s="11">
        <f t="shared" si="0"/>
        <v>0</v>
      </c>
    </row>
    <row r="47" spans="1:7" x14ac:dyDescent="0.25">
      <c r="A47" s="9">
        <v>842</v>
      </c>
      <c r="B47" s="9" t="s">
        <v>195</v>
      </c>
      <c r="C47" s="9"/>
      <c r="D47" s="9" t="s">
        <v>218</v>
      </c>
      <c r="E47" s="45"/>
      <c r="F47" s="44"/>
      <c r="G47" s="11">
        <f t="shared" si="0"/>
        <v>0</v>
      </c>
    </row>
    <row r="48" spans="1:7" x14ac:dyDescent="0.25">
      <c r="A48" s="9">
        <v>843</v>
      </c>
      <c r="B48" s="9" t="s">
        <v>196</v>
      </c>
      <c r="C48" s="9"/>
      <c r="D48" s="9" t="s">
        <v>218</v>
      </c>
      <c r="E48" s="45"/>
      <c r="F48" s="44"/>
      <c r="G48" s="11">
        <f t="shared" si="0"/>
        <v>0</v>
      </c>
    </row>
    <row r="49" spans="1:7" x14ac:dyDescent="0.25">
      <c r="A49" s="9">
        <v>844</v>
      </c>
      <c r="B49" s="9" t="s">
        <v>197</v>
      </c>
      <c r="C49" s="9"/>
      <c r="D49" s="9" t="s">
        <v>218</v>
      </c>
      <c r="E49" s="45"/>
      <c r="F49" s="44"/>
      <c r="G49" s="11">
        <f t="shared" si="0"/>
        <v>0</v>
      </c>
    </row>
    <row r="50" spans="1:7" x14ac:dyDescent="0.25">
      <c r="A50" s="9">
        <v>845</v>
      </c>
      <c r="B50" s="9" t="s">
        <v>198</v>
      </c>
      <c r="C50" s="9"/>
      <c r="D50" s="9" t="s">
        <v>218</v>
      </c>
      <c r="E50" s="45"/>
      <c r="F50" s="44"/>
      <c r="G50" s="11">
        <f t="shared" si="0"/>
        <v>0</v>
      </c>
    </row>
    <row r="51" spans="1:7" x14ac:dyDescent="0.25">
      <c r="A51" s="9">
        <v>846</v>
      </c>
      <c r="B51" s="9" t="s">
        <v>199</v>
      </c>
      <c r="C51" s="9"/>
      <c r="D51" s="9" t="s">
        <v>218</v>
      </c>
      <c r="E51" s="45"/>
      <c r="F51" s="44"/>
      <c r="G51" s="11">
        <f t="shared" si="0"/>
        <v>0</v>
      </c>
    </row>
    <row r="52" spans="1:7" ht="28.5" customHeight="1" x14ac:dyDescent="0.25">
      <c r="A52" s="9">
        <v>847</v>
      </c>
      <c r="B52" s="9" t="s">
        <v>200</v>
      </c>
      <c r="C52" s="9"/>
      <c r="D52" s="9" t="s">
        <v>218</v>
      </c>
      <c r="E52" s="45"/>
      <c r="F52" s="44"/>
      <c r="G52" s="11">
        <f t="shared" si="0"/>
        <v>0</v>
      </c>
    </row>
    <row r="53" spans="1:7" x14ac:dyDescent="0.25">
      <c r="A53" s="9">
        <v>848</v>
      </c>
      <c r="B53" s="9" t="s">
        <v>201</v>
      </c>
      <c r="C53" s="9"/>
      <c r="D53" s="9" t="s">
        <v>218</v>
      </c>
      <c r="E53" s="45"/>
      <c r="F53" s="44"/>
      <c r="G53" s="11">
        <f t="shared" si="0"/>
        <v>0</v>
      </c>
    </row>
    <row r="54" spans="1:7" ht="18.75" customHeight="1" x14ac:dyDescent="0.25">
      <c r="A54" s="9">
        <v>849</v>
      </c>
      <c r="B54" s="9" t="s">
        <v>202</v>
      </c>
      <c r="C54" s="9"/>
      <c r="D54" s="9" t="s">
        <v>218</v>
      </c>
      <c r="E54" s="45"/>
      <c r="F54" s="44"/>
      <c r="G54" s="11">
        <f t="shared" si="0"/>
        <v>0</v>
      </c>
    </row>
    <row r="55" spans="1:7" x14ac:dyDescent="0.25">
      <c r="A55" s="9">
        <v>850</v>
      </c>
      <c r="B55" s="9" t="s">
        <v>9</v>
      </c>
      <c r="C55" s="9"/>
      <c r="D55" s="9" t="s">
        <v>218</v>
      </c>
      <c r="E55" s="45"/>
      <c r="F55" s="44"/>
      <c r="G55" s="11">
        <f t="shared" si="0"/>
        <v>0</v>
      </c>
    </row>
    <row r="56" spans="1:7" x14ac:dyDescent="0.25">
      <c r="A56" s="9">
        <v>851</v>
      </c>
      <c r="B56" s="9" t="s">
        <v>203</v>
      </c>
      <c r="C56" s="9"/>
      <c r="D56" s="9" t="s">
        <v>218</v>
      </c>
      <c r="E56" s="45"/>
      <c r="F56" s="44"/>
      <c r="G56" s="11">
        <f t="shared" si="0"/>
        <v>0</v>
      </c>
    </row>
    <row r="57" spans="1:7" x14ac:dyDescent="0.25">
      <c r="A57" s="9">
        <v>852</v>
      </c>
      <c r="B57" s="9" t="s">
        <v>204</v>
      </c>
      <c r="C57" s="9"/>
      <c r="D57" s="9" t="s">
        <v>218</v>
      </c>
      <c r="E57" s="45"/>
      <c r="F57" s="44"/>
      <c r="G57" s="11">
        <f t="shared" si="0"/>
        <v>0</v>
      </c>
    </row>
    <row r="58" spans="1:7" x14ac:dyDescent="0.25">
      <c r="A58" s="9">
        <v>853</v>
      </c>
      <c r="B58" s="9" t="s">
        <v>205</v>
      </c>
      <c r="C58" s="9"/>
      <c r="D58" s="9" t="s">
        <v>218</v>
      </c>
      <c r="E58" s="45"/>
      <c r="F58" s="44"/>
      <c r="G58" s="11">
        <f t="shared" si="0"/>
        <v>0</v>
      </c>
    </row>
    <row r="59" spans="1:7" x14ac:dyDescent="0.25">
      <c r="A59" s="9">
        <v>854</v>
      </c>
      <c r="B59" s="9" t="s">
        <v>206</v>
      </c>
      <c r="C59" s="9"/>
      <c r="D59" s="9" t="s">
        <v>218</v>
      </c>
      <c r="E59" s="45"/>
      <c r="F59" s="44"/>
      <c r="G59" s="11">
        <f t="shared" si="0"/>
        <v>0</v>
      </c>
    </row>
    <row r="60" spans="1:7" x14ac:dyDescent="0.25">
      <c r="A60" s="26">
        <v>855</v>
      </c>
      <c r="B60" s="9" t="s">
        <v>206</v>
      </c>
      <c r="C60" s="9"/>
      <c r="D60" s="9" t="s">
        <v>218</v>
      </c>
      <c r="E60" s="45"/>
      <c r="F60" s="44"/>
      <c r="G60" s="11">
        <f t="shared" si="0"/>
        <v>0</v>
      </c>
    </row>
    <row r="61" spans="1:7" x14ac:dyDescent="0.25">
      <c r="A61" s="26">
        <v>856</v>
      </c>
      <c r="B61" s="9" t="s">
        <v>206</v>
      </c>
      <c r="C61" s="9"/>
      <c r="D61" s="9" t="s">
        <v>218</v>
      </c>
      <c r="E61" s="45"/>
      <c r="F61" s="44"/>
      <c r="G61" s="11">
        <f t="shared" si="0"/>
        <v>0</v>
      </c>
    </row>
    <row r="62" spans="1:7" ht="31.5" customHeight="1" x14ac:dyDescent="0.25">
      <c r="A62" s="9">
        <v>857</v>
      </c>
      <c r="B62" s="9" t="s">
        <v>207</v>
      </c>
      <c r="C62" s="9"/>
      <c r="D62" s="9" t="s">
        <v>218</v>
      </c>
      <c r="E62" s="45"/>
      <c r="F62" s="44"/>
      <c r="G62" s="11">
        <f t="shared" si="0"/>
        <v>0</v>
      </c>
    </row>
    <row r="63" spans="1:7" ht="30" customHeight="1" x14ac:dyDescent="0.25">
      <c r="A63" s="9">
        <v>858</v>
      </c>
      <c r="B63" s="9" t="s">
        <v>208</v>
      </c>
      <c r="C63" s="9"/>
      <c r="D63" s="9" t="s">
        <v>218</v>
      </c>
      <c r="E63" s="45"/>
      <c r="F63" s="44"/>
      <c r="G63" s="11">
        <f t="shared" si="0"/>
        <v>0</v>
      </c>
    </row>
    <row r="64" spans="1:7" x14ac:dyDescent="0.25">
      <c r="A64" s="9">
        <v>859</v>
      </c>
      <c r="B64" s="9" t="s">
        <v>209</v>
      </c>
      <c r="C64" s="9"/>
      <c r="D64" s="9" t="s">
        <v>218</v>
      </c>
      <c r="E64" s="45"/>
      <c r="F64" s="44"/>
      <c r="G64" s="11">
        <f t="shared" si="0"/>
        <v>0</v>
      </c>
    </row>
    <row r="65" spans="1:7" x14ac:dyDescent="0.25">
      <c r="A65" s="9">
        <v>860</v>
      </c>
      <c r="B65" s="9" t="s">
        <v>210</v>
      </c>
      <c r="C65" s="9"/>
      <c r="D65" s="9" t="s">
        <v>218</v>
      </c>
      <c r="E65" s="45"/>
      <c r="F65" s="44"/>
      <c r="G65" s="11">
        <f t="shared" si="0"/>
        <v>0</v>
      </c>
    </row>
    <row r="66" spans="1:7" x14ac:dyDescent="0.25">
      <c r="C66" s="38" t="s">
        <v>245</v>
      </c>
      <c r="D66" s="38"/>
      <c r="E66" s="38"/>
      <c r="F66" s="38"/>
      <c r="G66" s="12">
        <f>SUM(G6:G65)/60</f>
        <v>0</v>
      </c>
    </row>
  </sheetData>
  <sheetProtection algorithmName="SHA-512" hashValue="jE58Bj4eaY1pAMb91fU077RAzO+sB5yZOb6j25qQbfs0DlbYtamulVgSzJRBxw2zCop5XzUj+2H5Ma7whNOfOg==" saltValue="U2TigfzGT8kq6OBCvTKbpA==" spinCount="100000" sheet="1" objects="1" scenarios="1"/>
  <mergeCells count="2">
    <mergeCell ref="A2:F2"/>
    <mergeCell ref="C66:F6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Apkopojums</vt:lpstr>
      <vt:lpstr>1.Brīdinājuma zīmes</vt:lpstr>
      <vt:lpstr>2.Priekšrocības zīmes</vt:lpstr>
      <vt:lpstr>3.Aizlieguma zīmes</vt:lpstr>
      <vt:lpstr>4.Rīkojuma zīmes</vt:lpstr>
      <vt:lpstr>5.Norādījuma zīmes</vt:lpstr>
      <vt:lpstr>6.Servisa zīmes</vt:lpstr>
      <vt:lpstr>7.Virz.rād. un inform. zīmes</vt:lpstr>
      <vt:lpstr>8.Papildzīmes</vt:lpstr>
      <vt:lpstr>9.Ceļa apzīmējumi</vt:lpstr>
      <vt:lpstr>10. Papildaprīkojums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Lauris Paulovskis</dc:creator>
  <cp:lastModifiedBy>Rihards Keiss</cp:lastModifiedBy>
  <dcterms:created xsi:type="dcterms:W3CDTF">2018-01-13T09:49:02Z</dcterms:created>
  <dcterms:modified xsi:type="dcterms:W3CDTF">2019-09-12T07:06:17Z</dcterms:modified>
</cp:coreProperties>
</file>