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HP650-2016\Documents\2019\Iepirkumi\Atklati_konkursi\15_2019_AK_Melioratoru_iela_labiekartosana\Nolikums\Final\"/>
    </mc:Choice>
  </mc:AlternateContent>
  <xr:revisionPtr revIDLastSave="0" documentId="8_{FF51EFBB-296B-4AAA-A567-A4B4157D0695}" xr6:coauthVersionLast="43" xr6:coauthVersionMax="43" xr10:uidLastSave="{00000000-0000-0000-0000-000000000000}"/>
  <bookViews>
    <workbookView xWindow="-120" yWindow="-120" windowWidth="20730" windowHeight="11160" tabRatio="825" xr2:uid="{00000000-000D-0000-FFFF-FFFF00000000}"/>
  </bookViews>
  <sheets>
    <sheet name="Koptāme" sheetId="12" r:id="rId1"/>
    <sheet name="Kopsavilkums" sheetId="11" r:id="rId2"/>
    <sheet name="LT-1" sheetId="5" r:id="rId3"/>
    <sheet name="LT-2" sheetId="6" r:id="rId4"/>
    <sheet name="LT-3" sheetId="13" r:id="rId5"/>
    <sheet name="LT-4" sheetId="9" r:id="rId6"/>
    <sheet name="LT-5" sheetId="3" r:id="rId7"/>
    <sheet name="Sadalījums" sheetId="2" r:id="rId8"/>
  </sheets>
  <definedNames>
    <definedName name="ch_kopa">#REF!</definedName>
    <definedName name="_xlnm.Print_Area" localSheetId="1">Kopsavilkums!$A$1:$I$28</definedName>
    <definedName name="_xlnm.Print_Area" localSheetId="0">Koptāme!$A$1:$C$22</definedName>
    <definedName name="_xlnm.Print_Area" localSheetId="2">'LT-1'!$A$1:$O$44</definedName>
    <definedName name="_xlnm.Print_Area" localSheetId="3">'LT-2'!$A$1:$O$31</definedName>
    <definedName name="_xlnm.Print_Area" localSheetId="4">'LT-3'!$A$1:$O$22</definedName>
    <definedName name="_xlnm.Print_Area" localSheetId="5">'LT-4'!$A$1:$O$40</definedName>
    <definedName name="_xlnm.Print_Area" localSheetId="6">'LT-5'!$A$1:$O$34</definedName>
    <definedName name="_xlnm.Print_Area" localSheetId="7">Sadalījums!$A$1:$I$17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3" l="1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C12" i="2"/>
  <c r="C13" i="2"/>
  <c r="C14" i="2"/>
  <c r="C15" i="2"/>
  <c r="C16" i="2"/>
  <c r="B12" i="2"/>
  <c r="B13" i="2"/>
  <c r="B14" i="2"/>
  <c r="B15" i="2"/>
  <c r="B16" i="2"/>
  <c r="A13" i="2"/>
  <c r="A14" i="2"/>
  <c r="A15" i="2"/>
  <c r="A16" i="2"/>
  <c r="A12" i="2"/>
  <c r="A7" i="2"/>
  <c r="A6" i="2"/>
  <c r="A5" i="2"/>
  <c r="A4" i="2"/>
  <c r="A2" i="2"/>
  <c r="A2" i="11" l="1"/>
  <c r="A7" i="3"/>
  <c r="A7" i="9"/>
  <c r="A7" i="13"/>
  <c r="A7" i="6"/>
  <c r="A7" i="11"/>
  <c r="A7" i="5"/>
  <c r="A4" i="6" l="1"/>
  <c r="A5" i="6"/>
  <c r="A6" i="6"/>
  <c r="G14" i="3"/>
  <c r="G14" i="9"/>
  <c r="G14" i="13"/>
  <c r="G15" i="6"/>
  <c r="G16" i="6"/>
  <c r="G17" i="6"/>
  <c r="G18" i="6"/>
  <c r="G19" i="6"/>
  <c r="G20" i="6"/>
  <c r="G21" i="6"/>
  <c r="G22" i="6"/>
  <c r="G23" i="6"/>
  <c r="G24" i="6"/>
  <c r="G25" i="6"/>
  <c r="G14" i="6"/>
  <c r="K23" i="5"/>
  <c r="M23" i="5"/>
  <c r="N23" i="5"/>
  <c r="G15" i="5"/>
  <c r="G16" i="5"/>
  <c r="G17" i="5"/>
  <c r="G18" i="5"/>
  <c r="G20" i="5"/>
  <c r="G21" i="5"/>
  <c r="G22" i="5"/>
  <c r="G23" i="5"/>
  <c r="L23" i="5" s="1"/>
  <c r="G24" i="5"/>
  <c r="G25" i="5"/>
  <c r="G27" i="5"/>
  <c r="G28" i="5"/>
  <c r="G29" i="5"/>
  <c r="G30" i="5"/>
  <c r="G31" i="5"/>
  <c r="G32" i="5"/>
  <c r="G34" i="5"/>
  <c r="G35" i="5"/>
  <c r="G36" i="5"/>
  <c r="G38" i="5"/>
  <c r="G14" i="5"/>
  <c r="A5" i="3"/>
  <c r="A6" i="3"/>
  <c r="A5" i="9"/>
  <c r="A6" i="9"/>
  <c r="A5" i="13"/>
  <c r="A6" i="13"/>
  <c r="A5" i="5"/>
  <c r="A6" i="5"/>
  <c r="A6" i="11"/>
  <c r="A4" i="11"/>
  <c r="J23" i="5" l="1"/>
  <c r="O23" i="5"/>
  <c r="K31" i="5"/>
  <c r="K18" i="5"/>
  <c r="L31" i="5"/>
  <c r="M31" i="5"/>
  <c r="N31" i="5"/>
  <c r="L32" i="5"/>
  <c r="M32" i="5"/>
  <c r="N32" i="5"/>
  <c r="L18" i="5"/>
  <c r="M18" i="5"/>
  <c r="N18" i="5"/>
  <c r="L14" i="13"/>
  <c r="M14" i="13"/>
  <c r="N14" i="13"/>
  <c r="N17" i="13" s="1"/>
  <c r="N10" i="13" s="1"/>
  <c r="H15" i="11" s="1"/>
  <c r="L15" i="13"/>
  <c r="M15" i="13"/>
  <c r="N15" i="13"/>
  <c r="L16" i="13"/>
  <c r="O16" i="13" s="1"/>
  <c r="M16" i="13"/>
  <c r="N16" i="13"/>
  <c r="K14" i="13"/>
  <c r="M17" i="13"/>
  <c r="M10" i="13" s="1"/>
  <c r="G15" i="11" s="1"/>
  <c r="A4" i="13"/>
  <c r="K15" i="13"/>
  <c r="K16" i="13"/>
  <c r="J16" i="13"/>
  <c r="J15" i="13"/>
  <c r="J14" i="13"/>
  <c r="K14" i="3"/>
  <c r="N14" i="3"/>
  <c r="N15" i="3"/>
  <c r="N16" i="3"/>
  <c r="N17" i="3"/>
  <c r="N18" i="3"/>
  <c r="N20" i="3"/>
  <c r="N25" i="3"/>
  <c r="N26" i="3"/>
  <c r="N27" i="3"/>
  <c r="N28" i="3"/>
  <c r="M14" i="3"/>
  <c r="M16" i="3"/>
  <c r="M17" i="3"/>
  <c r="M18" i="3"/>
  <c r="M20" i="3"/>
  <c r="M25" i="3"/>
  <c r="M26" i="3"/>
  <c r="M27" i="3"/>
  <c r="M28" i="3"/>
  <c r="L14" i="3"/>
  <c r="L16" i="3"/>
  <c r="L17" i="3"/>
  <c r="L18" i="3"/>
  <c r="L20" i="3"/>
  <c r="L25" i="3"/>
  <c r="L26" i="3"/>
  <c r="L27" i="3"/>
  <c r="L28" i="3"/>
  <c r="N15" i="9"/>
  <c r="N16" i="9"/>
  <c r="N17" i="9"/>
  <c r="N19" i="9"/>
  <c r="N20" i="9"/>
  <c r="N21" i="9"/>
  <c r="N22" i="9"/>
  <c r="N23" i="9"/>
  <c r="N24" i="9"/>
  <c r="N31" i="9"/>
  <c r="N32" i="9"/>
  <c r="N33" i="9"/>
  <c r="N34" i="9"/>
  <c r="M15" i="9"/>
  <c r="M16" i="9"/>
  <c r="M17" i="9"/>
  <c r="M19" i="9"/>
  <c r="M20" i="9"/>
  <c r="M21" i="9"/>
  <c r="M22" i="9"/>
  <c r="M23" i="9"/>
  <c r="M24" i="9"/>
  <c r="M31" i="9"/>
  <c r="M32" i="9"/>
  <c r="M33" i="9"/>
  <c r="M34" i="9"/>
  <c r="L15" i="9"/>
  <c r="L16" i="9"/>
  <c r="L17" i="9"/>
  <c r="L19" i="9"/>
  <c r="L20" i="9"/>
  <c r="L21" i="9"/>
  <c r="L22" i="9"/>
  <c r="L23" i="9"/>
  <c r="L24" i="9"/>
  <c r="L31" i="9"/>
  <c r="L32" i="9"/>
  <c r="L33" i="9"/>
  <c r="L34" i="9"/>
  <c r="L14" i="6"/>
  <c r="M14" i="6"/>
  <c r="N14" i="6"/>
  <c r="N15" i="6"/>
  <c r="L16" i="6"/>
  <c r="L18" i="6"/>
  <c r="O18" i="6" s="1"/>
  <c r="M18" i="6"/>
  <c r="N18" i="6"/>
  <c r="L19" i="6"/>
  <c r="M19" i="6"/>
  <c r="N19" i="6"/>
  <c r="L21" i="6"/>
  <c r="M21" i="6"/>
  <c r="N21" i="6"/>
  <c r="L22" i="6"/>
  <c r="M22" i="6"/>
  <c r="N22" i="6"/>
  <c r="L23" i="6"/>
  <c r="O23" i="6" s="1"/>
  <c r="M23" i="6"/>
  <c r="N23" i="6"/>
  <c r="L24" i="6"/>
  <c r="M24" i="6"/>
  <c r="N24" i="6"/>
  <c r="L25" i="6"/>
  <c r="M25" i="6"/>
  <c r="N25" i="6"/>
  <c r="K14" i="5"/>
  <c r="N14" i="5"/>
  <c r="N15" i="5"/>
  <c r="N16" i="5"/>
  <c r="N17" i="5"/>
  <c r="N20" i="5"/>
  <c r="N21" i="5"/>
  <c r="N22" i="5"/>
  <c r="O22" i="5" s="1"/>
  <c r="N24" i="5"/>
  <c r="N25" i="5"/>
  <c r="N27" i="5"/>
  <c r="N28" i="5"/>
  <c r="N29" i="5"/>
  <c r="N30" i="5"/>
  <c r="N34" i="5"/>
  <c r="N35" i="5"/>
  <c r="N36" i="5"/>
  <c r="N38" i="5"/>
  <c r="M14" i="5"/>
  <c r="M15" i="5"/>
  <c r="O15" i="5" s="1"/>
  <c r="M16" i="5"/>
  <c r="M17" i="5"/>
  <c r="M20" i="5"/>
  <c r="M21" i="5"/>
  <c r="M22" i="5"/>
  <c r="M24" i="5"/>
  <c r="M25" i="5"/>
  <c r="M27" i="5"/>
  <c r="M28" i="5"/>
  <c r="M29" i="5"/>
  <c r="O29" i="5" s="1"/>
  <c r="M30" i="5"/>
  <c r="M34" i="5"/>
  <c r="M35" i="5"/>
  <c r="M36" i="5"/>
  <c r="M38" i="5"/>
  <c r="L14" i="5"/>
  <c r="L15" i="5"/>
  <c r="L16" i="5"/>
  <c r="L17" i="5"/>
  <c r="L20" i="5"/>
  <c r="L21" i="5"/>
  <c r="L22" i="5"/>
  <c r="L24" i="5"/>
  <c r="L25" i="5"/>
  <c r="O25" i="5" s="1"/>
  <c r="L27" i="5"/>
  <c r="L28" i="5"/>
  <c r="L29" i="5"/>
  <c r="L30" i="5"/>
  <c r="O30" i="5" s="1"/>
  <c r="L34" i="5"/>
  <c r="L35" i="5"/>
  <c r="L36" i="5"/>
  <c r="L38" i="5"/>
  <c r="O38" i="5" s="1"/>
  <c r="L15" i="6"/>
  <c r="M16" i="6"/>
  <c r="N17" i="6"/>
  <c r="J14" i="5"/>
  <c r="A4" i="5"/>
  <c r="J15" i="9"/>
  <c r="K15" i="9"/>
  <c r="J16" i="9"/>
  <c r="K16" i="9"/>
  <c r="J17" i="9"/>
  <c r="K17" i="9"/>
  <c r="J18" i="9"/>
  <c r="J19" i="9"/>
  <c r="K19" i="9"/>
  <c r="J20" i="9"/>
  <c r="K20" i="9"/>
  <c r="J21" i="9"/>
  <c r="K21" i="9"/>
  <c r="J22" i="9"/>
  <c r="K22" i="9"/>
  <c r="J23" i="9"/>
  <c r="K23" i="9"/>
  <c r="J24" i="9"/>
  <c r="K24" i="9"/>
  <c r="J25" i="9"/>
  <c r="J26" i="9"/>
  <c r="J27" i="9"/>
  <c r="J28" i="9"/>
  <c r="J29" i="9"/>
  <c r="J30" i="9"/>
  <c r="J31" i="9"/>
  <c r="K31" i="9"/>
  <c r="J32" i="9"/>
  <c r="K32" i="9"/>
  <c r="J33" i="9"/>
  <c r="K33" i="9"/>
  <c r="J34" i="9"/>
  <c r="K34" i="9"/>
  <c r="J14" i="9"/>
  <c r="N25" i="9"/>
  <c r="M28" i="9"/>
  <c r="A4" i="9"/>
  <c r="K16" i="3"/>
  <c r="K17" i="3"/>
  <c r="K18" i="3"/>
  <c r="K20" i="3"/>
  <c r="K25" i="3"/>
  <c r="K26" i="3"/>
  <c r="K27" i="3"/>
  <c r="K28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14" i="3"/>
  <c r="A4" i="3"/>
  <c r="L15" i="3"/>
  <c r="N21" i="3"/>
  <c r="L22" i="3"/>
  <c r="A5" i="11"/>
  <c r="K32" i="5"/>
  <c r="J32" i="5"/>
  <c r="J31" i="5"/>
  <c r="K25" i="5"/>
  <c r="J25" i="5"/>
  <c r="K24" i="5"/>
  <c r="J24" i="5"/>
  <c r="K19" i="6"/>
  <c r="J19" i="6"/>
  <c r="K18" i="6"/>
  <c r="J18" i="6"/>
  <c r="K14" i="6"/>
  <c r="K21" i="6"/>
  <c r="K22" i="6"/>
  <c r="K23" i="6"/>
  <c r="K24" i="6"/>
  <c r="K25" i="6"/>
  <c r="J25" i="6"/>
  <c r="J24" i="6"/>
  <c r="J23" i="6"/>
  <c r="J22" i="6"/>
  <c r="J21" i="6"/>
  <c r="J17" i="6"/>
  <c r="J16" i="6"/>
  <c r="J15" i="6"/>
  <c r="J14" i="6"/>
  <c r="K15" i="5"/>
  <c r="K16" i="5"/>
  <c r="K17" i="5"/>
  <c r="K20" i="5"/>
  <c r="K21" i="5"/>
  <c r="K22" i="5"/>
  <c r="K27" i="5"/>
  <c r="K28" i="5"/>
  <c r="K29" i="5"/>
  <c r="K30" i="5"/>
  <c r="K34" i="5"/>
  <c r="K35" i="5"/>
  <c r="K36" i="5"/>
  <c r="K38" i="5"/>
  <c r="J38" i="5"/>
  <c r="J36" i="5"/>
  <c r="J35" i="5"/>
  <c r="J34" i="5"/>
  <c r="J30" i="5"/>
  <c r="J29" i="5"/>
  <c r="J28" i="5"/>
  <c r="J27" i="5"/>
  <c r="J22" i="5"/>
  <c r="J21" i="5"/>
  <c r="J20" i="5"/>
  <c r="J18" i="5"/>
  <c r="J17" i="5"/>
  <c r="J16" i="5"/>
  <c r="J15" i="5"/>
  <c r="O24" i="5" l="1"/>
  <c r="O24" i="6"/>
  <c r="K17" i="13"/>
  <c r="K10" i="13" s="1"/>
  <c r="I15" i="11" s="1"/>
  <c r="O25" i="6"/>
  <c r="O21" i="6"/>
  <c r="O25" i="3"/>
  <c r="O34" i="5"/>
  <c r="O27" i="5"/>
  <c r="O21" i="5"/>
  <c r="O35" i="5"/>
  <c r="O28" i="5"/>
  <c r="O16" i="5"/>
  <c r="O36" i="5"/>
  <c r="O17" i="5"/>
  <c r="O22" i="6"/>
  <c r="O19" i="9"/>
  <c r="O34" i="9"/>
  <c r="O17" i="3"/>
  <c r="O15" i="13"/>
  <c r="O31" i="5"/>
  <c r="O19" i="6"/>
  <c r="K16" i="6"/>
  <c r="N16" i="6"/>
  <c r="N26" i="6" s="1"/>
  <c r="N10" i="6" s="1"/>
  <c r="H14" i="11" s="1"/>
  <c r="M15" i="6"/>
  <c r="O15" i="6" s="1"/>
  <c r="M17" i="6"/>
  <c r="K17" i="6"/>
  <c r="L17" i="6"/>
  <c r="L26" i="6" s="1"/>
  <c r="L10" i="6" s="1"/>
  <c r="F14" i="11" s="1"/>
  <c r="K15" i="6"/>
  <c r="K39" i="5"/>
  <c r="K10" i="5" s="1"/>
  <c r="I13" i="11" s="1"/>
  <c r="O32" i="5"/>
  <c r="M39" i="5"/>
  <c r="M10" i="5" s="1"/>
  <c r="G13" i="11" s="1"/>
  <c r="O18" i="5"/>
  <c r="N39" i="5"/>
  <c r="N10" i="5" s="1"/>
  <c r="H13" i="11" s="1"/>
  <c r="L17" i="13"/>
  <c r="L10" i="13" s="1"/>
  <c r="F15" i="11" s="1"/>
  <c r="O23" i="9"/>
  <c r="O24" i="9"/>
  <c r="O20" i="9"/>
  <c r="O15" i="9"/>
  <c r="O20" i="3"/>
  <c r="O31" i="9"/>
  <c r="O21" i="9"/>
  <c r="O16" i="9"/>
  <c r="L39" i="5"/>
  <c r="L10" i="5" s="1"/>
  <c r="F13" i="11" s="1"/>
  <c r="O22" i="9"/>
  <c r="O17" i="9"/>
  <c r="O33" i="9"/>
  <c r="O32" i="9"/>
  <c r="O27" i="3"/>
  <c r="O26" i="3"/>
  <c r="O18" i="3"/>
  <c r="M15" i="3"/>
  <c r="K15" i="3"/>
  <c r="O28" i="3"/>
  <c r="O16" i="3"/>
  <c r="N28" i="9"/>
  <c r="O14" i="3"/>
  <c r="O14" i="13"/>
  <c r="O17" i="13" s="1"/>
  <c r="L21" i="3"/>
  <c r="M22" i="3"/>
  <c r="K22" i="3"/>
  <c r="L27" i="9"/>
  <c r="N14" i="9"/>
  <c r="O15" i="3"/>
  <c r="M21" i="3"/>
  <c r="N22" i="3"/>
  <c r="K21" i="3"/>
  <c r="K26" i="9"/>
  <c r="K28" i="9"/>
  <c r="L28" i="9"/>
  <c r="O28" i="9" s="1"/>
  <c r="O14" i="6"/>
  <c r="O14" i="5"/>
  <c r="O20" i="5"/>
  <c r="K25" i="9"/>
  <c r="L25" i="9"/>
  <c r="M25" i="9"/>
  <c r="O16" i="6" l="1"/>
  <c r="K26" i="6"/>
  <c r="K10" i="6" s="1"/>
  <c r="I14" i="11" s="1"/>
  <c r="O17" i="6"/>
  <c r="O26" i="6" s="1"/>
  <c r="M26" i="6"/>
  <c r="M10" i="6" s="1"/>
  <c r="G14" i="11" s="1"/>
  <c r="K14" i="9"/>
  <c r="O21" i="3"/>
  <c r="O8" i="13"/>
  <c r="E15" i="11" s="1"/>
  <c r="D14" i="2" s="1"/>
  <c r="O10" i="13"/>
  <c r="L23" i="3"/>
  <c r="N23" i="3"/>
  <c r="K23" i="3"/>
  <c r="M23" i="3"/>
  <c r="N27" i="9"/>
  <c r="K27" i="9"/>
  <c r="M27" i="9"/>
  <c r="O27" i="9" s="1"/>
  <c r="M26" i="9"/>
  <c r="L26" i="9"/>
  <c r="L19" i="3"/>
  <c r="N19" i="3"/>
  <c r="K19" i="3"/>
  <c r="M19" i="3"/>
  <c r="N26" i="9"/>
  <c r="O25" i="9"/>
  <c r="O22" i="3"/>
  <c r="M14" i="9"/>
  <c r="L14" i="9"/>
  <c r="M24" i="3"/>
  <c r="K24" i="3"/>
  <c r="L24" i="3"/>
  <c r="N24" i="3"/>
  <c r="O39" i="5"/>
  <c r="O10" i="5" s="1"/>
  <c r="O8" i="5" s="1"/>
  <c r="E13" i="11" s="1"/>
  <c r="D12" i="2" s="1"/>
  <c r="M29" i="3" l="1"/>
  <c r="M10" i="3" s="1"/>
  <c r="G17" i="11" s="1"/>
  <c r="O10" i="6"/>
  <c r="O8" i="6"/>
  <c r="E14" i="11" s="1"/>
  <c r="D13" i="2" s="1"/>
  <c r="F13" i="2" s="1"/>
  <c r="G13" i="2" s="1"/>
  <c r="F12" i="2"/>
  <c r="G12" i="2" s="1"/>
  <c r="H12" i="2" s="1"/>
  <c r="I12" i="2" s="1"/>
  <c r="F14" i="2"/>
  <c r="G14" i="2" s="1"/>
  <c r="L29" i="3"/>
  <c r="L10" i="3" s="1"/>
  <c r="F17" i="11" s="1"/>
  <c r="O26" i="9"/>
  <c r="N29" i="9"/>
  <c r="M29" i="9"/>
  <c r="L29" i="9"/>
  <c r="K29" i="9"/>
  <c r="O24" i="3"/>
  <c r="O23" i="3"/>
  <c r="O14" i="9"/>
  <c r="K29" i="3"/>
  <c r="K10" i="3" s="1"/>
  <c r="I17" i="11" s="1"/>
  <c r="M18" i="9"/>
  <c r="L18" i="9"/>
  <c r="K18" i="9"/>
  <c r="N18" i="9"/>
  <c r="M30" i="9"/>
  <c r="N30" i="9"/>
  <c r="K30" i="9"/>
  <c r="L30" i="9"/>
  <c r="O19" i="3"/>
  <c r="N29" i="3"/>
  <c r="N10" i="3" s="1"/>
  <c r="H17" i="11" s="1"/>
  <c r="O29" i="3" l="1"/>
  <c r="O10" i="3"/>
  <c r="O8" i="3" s="1"/>
  <c r="E17" i="11" s="1"/>
  <c r="D16" i="2" s="1"/>
  <c r="H14" i="2"/>
  <c r="I14" i="2" s="1"/>
  <c r="H13" i="2"/>
  <c r="I13" i="2" s="1"/>
  <c r="O30" i="9"/>
  <c r="L35" i="9"/>
  <c r="O29" i="9"/>
  <c r="K35" i="9"/>
  <c r="M35" i="9"/>
  <c r="O18" i="9"/>
  <c r="N35" i="9"/>
  <c r="F16" i="2" l="1"/>
  <c r="G16" i="2" s="1"/>
  <c r="O35" i="9"/>
  <c r="O10" i="9" s="1"/>
  <c r="O8" i="9" s="1"/>
  <c r="E16" i="11" s="1"/>
  <c r="D15" i="2" s="1"/>
  <c r="K10" i="9"/>
  <c r="I16" i="11" s="1"/>
  <c r="I18" i="11" s="1"/>
  <c r="E9" i="11" s="1"/>
  <c r="M10" i="9"/>
  <c r="G16" i="11" s="1"/>
  <c r="G18" i="11" s="1"/>
  <c r="L10" i="9"/>
  <c r="F16" i="11" s="1"/>
  <c r="F18" i="11" s="1"/>
  <c r="N10" i="9"/>
  <c r="H16" i="11" s="1"/>
  <c r="H18" i="11" s="1"/>
  <c r="F15" i="2" l="1"/>
  <c r="G15" i="2" s="1"/>
  <c r="H16" i="2"/>
  <c r="I16" i="2" s="1"/>
  <c r="E18" i="11"/>
  <c r="E19" i="11" s="1"/>
  <c r="E20" i="11" s="1"/>
  <c r="D17" i="2"/>
  <c r="F17" i="2" l="1"/>
  <c r="E21" i="11"/>
  <c r="E22" i="11" s="1"/>
  <c r="G17" i="2"/>
  <c r="H15" i="2" l="1"/>
  <c r="E8" i="11"/>
  <c r="C16" i="12"/>
  <c r="C17" i="12" s="1"/>
  <c r="C18" i="12" s="1"/>
  <c r="I15" i="2" l="1"/>
  <c r="I17" i="2" s="1"/>
  <c r="H17" i="2"/>
</calcChain>
</file>

<file path=xl/sharedStrings.xml><?xml version="1.0" encoding="utf-8"?>
<sst xmlns="http://schemas.openxmlformats.org/spreadsheetml/2006/main" count="384" uniqueCount="188">
  <si>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</si>
  <si>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</si>
  <si>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</si>
  <si>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</si>
  <si>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</si>
  <si>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</si>
  <si>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Darbietilpība (c/h)</t>
  </si>
  <si>
    <t>Sagatavošanas darbi</t>
  </si>
  <si>
    <t>m</t>
  </si>
  <si>
    <t>m2</t>
  </si>
  <si>
    <t>m3</t>
  </si>
  <si>
    <t>Kopā</t>
  </si>
  <si>
    <t xml:space="preserve"> Brauktuvju seguma ierīkošana:</t>
  </si>
  <si>
    <t xml:space="preserve"> šķembas frakcija 0-32 mm </t>
  </si>
  <si>
    <t xml:space="preserve">smilts pamatslānis 20 cm (filtrācijas koeficients &gt;1 m/dnn) </t>
  </si>
  <si>
    <t xml:space="preserve">Krūmu izciršana </t>
  </si>
  <si>
    <t xml:space="preserve">Esošā asfaltbetona noņemšana </t>
  </si>
  <si>
    <t xml:space="preserve"> Esošo betona plātņu seguma noņemšana </t>
  </si>
  <si>
    <t xml:space="preserve">Augsnes kārtas atjaunošana 15 cm biezumā </t>
  </si>
  <si>
    <t>1.</t>
  </si>
  <si>
    <t>2.</t>
  </si>
  <si>
    <t>2.2</t>
  </si>
  <si>
    <t>Autostāvvietu seguma ierīkošana:</t>
  </si>
  <si>
    <t xml:space="preserve"> šķembas frakcija 0-32 mm 15 cm </t>
  </si>
  <si>
    <t>Gājēju celiņu ierīkošana:</t>
  </si>
  <si>
    <t xml:space="preserve">betona bruģis 6 cm </t>
  </si>
  <si>
    <t xml:space="preserve"> šķembas frakcija 0-32 mm 10 cm </t>
  </si>
  <si>
    <t>smilts pamatslānis 20 cm (filtrācijas koeficients &gt;1 m/dnn)</t>
  </si>
  <si>
    <t>Apmales ierīkošana:</t>
  </si>
  <si>
    <t>skalotas grants slānis</t>
  </si>
  <si>
    <t xml:space="preserve"> dolomīta šķembas 18 cm </t>
  </si>
  <si>
    <t>Ceļa un ietvju apmales:</t>
  </si>
  <si>
    <t xml:space="preserve">1000x300x150 mm </t>
  </si>
  <si>
    <t xml:space="preserve">zemās 1000x220x150 mm </t>
  </si>
  <si>
    <t xml:space="preserve">ietvju 1000x200x80 mm </t>
  </si>
  <si>
    <t xml:space="preserve">betons C12/15 </t>
  </si>
  <si>
    <t xml:space="preserve"> smilts pabērums (filtrācijas koeficients &gt;1 m/dnn) </t>
  </si>
  <si>
    <t>Ielu asfaltbetona seguma atjaunošana autostāvvietu un lietus kanalizācijas ierīkošanas zonās</t>
  </si>
  <si>
    <t xml:space="preserve"> dolomīta šķembas, frakcija 0-32 mm </t>
  </si>
  <si>
    <t xml:space="preserve"> smilts slānis 20 cm (filtrācijas koeficients &gt;1 m/dnn) </t>
  </si>
  <si>
    <t>3.</t>
  </si>
  <si>
    <t>3.1</t>
  </si>
  <si>
    <t>3.2</t>
  </si>
  <si>
    <t>1.1</t>
  </si>
  <si>
    <t>1.2</t>
  </si>
  <si>
    <t>1.3</t>
  </si>
  <si>
    <t>1.4</t>
  </si>
  <si>
    <t>1.5</t>
  </si>
  <si>
    <t>2.1</t>
  </si>
  <si>
    <t>4.</t>
  </si>
  <si>
    <t>4.1</t>
  </si>
  <si>
    <t>4.2</t>
  </si>
  <si>
    <t>5.</t>
  </si>
  <si>
    <t>5.1</t>
  </si>
  <si>
    <t>5.2</t>
  </si>
  <si>
    <t>5.3</t>
  </si>
  <si>
    <t>6</t>
  </si>
  <si>
    <t>6.1</t>
  </si>
  <si>
    <t>6.2</t>
  </si>
  <si>
    <t>6.3</t>
  </si>
  <si>
    <t>6.4</t>
  </si>
  <si>
    <t>6.5</t>
  </si>
  <si>
    <t>7</t>
  </si>
  <si>
    <t>7.1</t>
  </si>
  <si>
    <t>7.2</t>
  </si>
  <si>
    <t>7.3</t>
  </si>
  <si>
    <t xml:space="preserve">Augsnes noņemšana (vidēji 18 cm biezumā) </t>
  </si>
  <si>
    <t>Sīkšķembas 2/8 mm</t>
  </si>
  <si>
    <t>asfaltbetons AC-11 biezums 6 cm (250m2)</t>
  </si>
  <si>
    <t>PVN 21%:</t>
  </si>
  <si>
    <t>LIETUS KANALIZĀCIJA (Melioratoru 2 un P.Brieža 80 zemes robežās)</t>
  </si>
  <si>
    <t>Mehān.</t>
  </si>
  <si>
    <t>Lietus kanalizācijas tīkli LK</t>
  </si>
  <si>
    <t>PP lietus kanalizācijas cauruļu veidgabali</t>
  </si>
  <si>
    <t>Pievienošanās pie ēkas lietus kanalizācijas ar esošās LK cauruļu demontāžu, caurumu urbšanu pamatos, to aizdare, pieslēgums pie esošās caurules</t>
  </si>
  <si>
    <t>vieta</t>
  </si>
  <si>
    <t>Brīdinājuma lente</t>
  </si>
  <si>
    <t>Šķērsojumi ar citām inženierkomunikācijām</t>
  </si>
  <si>
    <t>vietas</t>
  </si>
  <si>
    <t>Smilts</t>
  </si>
  <si>
    <t>Grunts rakšanas darbi</t>
  </si>
  <si>
    <t>Zālāja atjaunošana</t>
  </si>
  <si>
    <t>TV inspekcija</t>
  </si>
  <si>
    <t>Būvgružu aizvešana</t>
  </si>
  <si>
    <t>Izpilddokumentācijas sagatavošana, ģeodēzijas uzmērījums</t>
  </si>
  <si>
    <t>Būvdarbu norobežošana, brīdinājuma zīmes</t>
  </si>
  <si>
    <t>Palīgmateriāli</t>
  </si>
  <si>
    <t>Esoša dz./b.grodu aka, remonts, hidroizolācija, ķeta vāks 40t slodzei</t>
  </si>
  <si>
    <t>Esošas LK caurules demontāža</t>
  </si>
  <si>
    <t>Asfaltseguma atjaunošana</t>
  </si>
  <si>
    <t>Tāmes / izmaksu nosaukums</t>
  </si>
  <si>
    <t>Kopējās līdzfinansējumu daļas:</t>
  </si>
  <si>
    <t>2.1.2</t>
  </si>
  <si>
    <t>2.1.3</t>
  </si>
  <si>
    <t>2.2.1</t>
  </si>
  <si>
    <t>2.1.1</t>
  </si>
  <si>
    <t>Jaunai brautuve betona bruģis 8cm</t>
  </si>
  <si>
    <t xml:space="preserve">Uz esošas brauktuves betona bruģis 8 cm </t>
  </si>
  <si>
    <t>3.1.1</t>
  </si>
  <si>
    <t>3.1.2</t>
  </si>
  <si>
    <t>3.1.3</t>
  </si>
  <si>
    <t>3.2.1</t>
  </si>
  <si>
    <t>Betona bruģis 8 cm jaunai autostavvietai</t>
  </si>
  <si>
    <t>Betona bruģis 8 cm uz esošas autostāvvietas</t>
  </si>
  <si>
    <t>4.1.1</t>
  </si>
  <si>
    <t>4.1.2</t>
  </si>
  <si>
    <t>4.1.3</t>
  </si>
  <si>
    <t>4.2.1</t>
  </si>
  <si>
    <t>Sīkšķembu izsijas vai smilts b-10cm</t>
  </si>
  <si>
    <t>Betona bruģis 6 cm uz esošas ietves</t>
  </si>
  <si>
    <t>Betona bruģis 6 cm jaunai ietvei</t>
  </si>
  <si>
    <t>Būvniecības koptāme</t>
  </si>
  <si>
    <t>Apstiprinu:</t>
  </si>
  <si>
    <t>2019.gada __.__________</t>
  </si>
  <si>
    <t>Objekta nosaukums</t>
  </si>
  <si>
    <t>Objekta izmaksas (EUR)</t>
  </si>
  <si>
    <t>Nr.p.k.</t>
  </si>
  <si>
    <t>Kopā:</t>
  </si>
  <si>
    <t>Daudzdzīvokļu dzīvojamo ēku teritorijas labiekārtošana</t>
  </si>
  <si>
    <t>Kopsavilkuma aprēķins Nr.1</t>
  </si>
  <si>
    <t>Būvdarbu veids vai konstruktīvā elementa nosaukums</t>
  </si>
  <si>
    <t>Tai skaitā</t>
  </si>
  <si>
    <t>Darba alga</t>
  </si>
  <si>
    <t>būvizstrādājumi</t>
  </si>
  <si>
    <t>Būvizstrādājumi</t>
  </si>
  <si>
    <t>Pavisam kopā:</t>
  </si>
  <si>
    <t>Virsizdevumi</t>
  </si>
  <si>
    <t>Peļņa</t>
  </si>
  <si>
    <t>Sertifikāta Nr.___________</t>
  </si>
  <si>
    <t>Tāme sastādīta 2019.gada __._____________</t>
  </si>
  <si>
    <t>Lokālā tāme Nr.1</t>
  </si>
  <si>
    <t>Lokālā tāme Nr.2</t>
  </si>
  <si>
    <t>Tāme sastādīta 2019.gada tirgus cenās, pamatojoties uz LK daļas rasējumiem.</t>
  </si>
  <si>
    <t>Tāmes izmaksas</t>
  </si>
  <si>
    <t>Tāmes izmaksas:</t>
  </si>
  <si>
    <t>Tāme sastādīta 2019.gada __. _______</t>
  </si>
  <si>
    <t>Būvdarbu nosaukums</t>
  </si>
  <si>
    <t>Būvizstr.</t>
  </si>
  <si>
    <t>Summa</t>
  </si>
  <si>
    <t>Lokālā tāme Nr.4</t>
  </si>
  <si>
    <t>Lokālā tāme Nr.5</t>
  </si>
  <si>
    <t>Lokālā tāme Nr.3</t>
  </si>
  <si>
    <t>Tāmes Nr.</t>
  </si>
  <si>
    <t>Par kopējo summu (eur):</t>
  </si>
  <si>
    <t>Kopējā darbietilpība (c/h):</t>
  </si>
  <si>
    <t>darba alga</t>
  </si>
  <si>
    <t>mehānismi</t>
  </si>
  <si>
    <t>Kopā tiešās izmaksas t.sk.darba devēja soc.nodoklis (24,09%):</t>
  </si>
  <si>
    <t>LABIEKĀRTOŠANAS DARBI ar SNP līdzfinansējumu 50% (bez lietus kanalizācijas)</t>
  </si>
  <si>
    <t>Pastūtītāja paraksts un tā atšifrējums</t>
  </si>
  <si>
    <t>LIETUS KANALIZĀCIJA (SNP ielu teritorijā)</t>
  </si>
  <si>
    <t>LABIEKĀRTOŠANAS DARBI PAŠVALDĪBAS IELU TERITORIJĀ ar 100% SNP finansējumu (bez lietus kanalizācijas)</t>
  </si>
  <si>
    <t>LABIEKĀRTOŠANAS DARBI ar SNP līdzfinansējumu 70% (bez lietus kanalizācijas)</t>
  </si>
  <si>
    <t>Sastādīja:__________________________ (paraksts, atšifrējums)</t>
  </si>
  <si>
    <t>Sastādīja:_____________________________ (paraksts, atšifrējums)</t>
  </si>
  <si>
    <t>PP lietus kanalizācijas caurule , dn110</t>
  </si>
  <si>
    <t>PP lietus kanalizācijas caurule , dn160</t>
  </si>
  <si>
    <t>Revīzija lietus kanalizācijas stāvvadam, dn110</t>
  </si>
  <si>
    <t>PP lietus kanalizācijas caurule , dn200</t>
  </si>
  <si>
    <t>PP lietus kanalizācijas caurule , dn315</t>
  </si>
  <si>
    <t>Plastmasas kanalizācijas skataka d400 ar teleskopu, ķeta vāku slodzei 40t, d400, L=1-1,5m</t>
  </si>
  <si>
    <t>Plastmasas kanalizācijas skataka d400 ar teleskopu, ķeta vāku slodzei 40t, d400, L=1,5-2,05m</t>
  </si>
  <si>
    <t>Dzelzbetona grodu aka d1000 ar pamatni, pārsegumu, ķeta vāku 40t slodzei, regulēšanas gredzeni, hidroizolācija, d1000, L=1,8 - 2,0m</t>
  </si>
  <si>
    <t>Plastmasas gūlija d400 ar teleskopu, ķeta vāku 40t slodzei, nosēddaļa L=0,5m, d400, L=1-1,5m</t>
  </si>
  <si>
    <r>
      <t xml:space="preserve">Objekta nosaukums:     </t>
    </r>
    <r>
      <rPr>
        <b/>
        <sz val="11"/>
        <rFont val="Calibri"/>
        <family val="2"/>
        <charset val="186"/>
        <scheme val="minor"/>
      </rPr>
      <t>Daudzdzīvokļu dzīvojamo ēku teritorijas labiekārtošana</t>
    </r>
  </si>
  <si>
    <r>
      <t xml:space="preserve">Objekta adrese:     </t>
    </r>
    <r>
      <rPr>
        <b/>
        <sz val="11"/>
        <rFont val="Calibri"/>
        <family val="2"/>
        <charset val="186"/>
        <scheme val="minor"/>
      </rPr>
      <t>Pulkveža Brieža iela 80 un Melioratoru iela 2, Sigulda</t>
    </r>
  </si>
  <si>
    <r>
      <t xml:space="preserve">Pasūtītājs:    </t>
    </r>
    <r>
      <rPr>
        <b/>
        <sz val="11"/>
        <rFont val="Calibri"/>
        <family val="2"/>
        <charset val="186"/>
        <scheme val="minor"/>
      </rPr>
      <t xml:space="preserve"> Siguldas novada pašvaldība, reģ.Nr.90000048152</t>
    </r>
  </si>
  <si>
    <r>
      <t xml:space="preserve">Iepirkuma Nr.:     </t>
    </r>
    <r>
      <rPr>
        <b/>
        <sz val="11"/>
        <rFont val="Calibri"/>
        <family val="2"/>
        <charset val="186"/>
        <scheme val="minor"/>
      </rPr>
      <t>SNP 2019/15/AK</t>
    </r>
  </si>
  <si>
    <t>tajā skaitā darba aizsardzība no virsizdevumiem</t>
  </si>
  <si>
    <t>gb</t>
  </si>
  <si>
    <t>kpl</t>
  </si>
  <si>
    <t>Siguldas novada pašvaldības līdzfinansējums, %</t>
  </si>
  <si>
    <t>P.Brieža 80 (66/99 daļas)</t>
  </si>
  <si>
    <t>Melioratoru 2 (33/99 daļas)</t>
  </si>
  <si>
    <t>Lokālā tāme Nr.1 - 
LABIEKĀRTOŠANAS DARBI ar SNP līdzfinansējumu 50% (bez lietus kanalizācijas)</t>
  </si>
  <si>
    <t>Lokālā tāme Nr.2 - 
LABIEKĀRTOŠANAS DARBI ar SNP līdzfinansējumu 70% (bez lietus kanalizācijas)</t>
  </si>
  <si>
    <t>Lokālā tāme Nr.3 - 
LABIEKĀRTOŠANAS DARBI PAŠVALDĪBAS IELU TERITORIJĀ ar 100% SNP finansējumu (bez lietus kanalizācijas)</t>
  </si>
  <si>
    <t>Lokālā tāme Nr.4 - 
LIETUS KANALIZĀCIJA (SNP ielu teritorijā)</t>
  </si>
  <si>
    <t>Lokālā tāme Nr.5 - 
LIETUS KANALIZĀCIJA (Melioratoru 2 un P.Brieža 80 zemes robežās)</t>
  </si>
  <si>
    <t>Līdzfinansējuma sadalījuma aprēķins</t>
  </si>
  <si>
    <t>LT-1</t>
  </si>
  <si>
    <t>LT-2</t>
  </si>
  <si>
    <t>LT-3</t>
  </si>
  <si>
    <t>LT-4</t>
  </si>
  <si>
    <t>LT-5</t>
  </si>
  <si>
    <t>Siguldas novada pašvaldības līdzfinansējums, EUR</t>
  </si>
  <si>
    <t>Dzīvokļu īpašnieku PB80 un M2 līdzfinansējums, EUR</t>
  </si>
  <si>
    <t>Tāmes izmaksas, ar virsizdevumiem, peļņu un PVN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</si>
</sst>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20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sz val="10"/>
      <name val="Helv"/>
      <charset val="134"/>
    </font>
    <font>
      <sz val="10"/>
      <name val="Arial"/>
      <family val="2"/>
      <charset val="186"/>
    </font>
    <font>
      <sz val="10"/>
      <name val="Tahoma"/>
      <family val="2"/>
    </font>
    <font>
      <sz val="1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b/>
      <i/>
      <u/>
      <sz val="11"/>
      <name val="Calibri"/>
      <family val="2"/>
      <charset val="186"/>
      <scheme val="minor"/>
    </font>
    <font>
      <b/>
      <i/>
      <sz val="11"/>
      <name val="Calibri"/>
      <family val="2"/>
      <charset val="186"/>
      <scheme val="minor"/>
    </font>
    <font>
      <b/>
      <sz val="11"/>
      <color indexed="8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sz val="8"/>
      <color theme="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i/>
      <sz val="8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4" fillId="0" borderId="0"/>
    <xf numFmtId="0" fontId="5" fillId="0" borderId="0"/>
  </cellStyleXfs>
  <cellXfs count="276">
    <xf numFmtId="0" fontId="0" fillId="0" borderId="0" xfId="0"/>
    <xf numFmtId="0" fontId="6" fillId="0" borderId="0" xfId="0" applyFont="1" applyAlignment="1">
      <alignment horizontal="right"/>
    </xf>
    <xf numFmtId="0" fontId="6" fillId="0" borderId="5" xfId="0" applyFont="1" applyBorder="1"/>
    <xf numFmtId="0" fontId="6" fillId="0" borderId="0" xfId="0" applyFont="1"/>
    <xf numFmtId="0" fontId="6" fillId="0" borderId="0" xfId="0" applyFont="1" applyAlignment="1">
      <alignment horizontal="right" vertical="top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2" fontId="6" fillId="0" borderId="0" xfId="0" applyNumberFormat="1" applyFont="1" applyAlignment="1">
      <alignment vertical="top"/>
    </xf>
    <xf numFmtId="0" fontId="6" fillId="0" borderId="0" xfId="1" applyFont="1"/>
    <xf numFmtId="0" fontId="6" fillId="0" borderId="6" xfId="0" applyFont="1" applyBorder="1" applyAlignment="1">
      <alignment vertical="center" wrapText="1"/>
    </xf>
    <xf numFmtId="164" fontId="6" fillId="0" borderId="0" xfId="0" applyNumberFormat="1" applyFont="1"/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vertical="center"/>
    </xf>
    <xf numFmtId="2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4" fontId="6" fillId="0" borderId="0" xfId="0" applyNumberFormat="1" applyFont="1" applyBorder="1"/>
    <xf numFmtId="4" fontId="8" fillId="0" borderId="0" xfId="0" applyNumberFormat="1" applyFont="1" applyBorder="1"/>
    <xf numFmtId="0" fontId="8" fillId="0" borderId="6" xfId="0" applyFont="1" applyBorder="1" applyAlignment="1">
      <alignment horizontal="left" vertical="center" wrapText="1"/>
    </xf>
    <xf numFmtId="43" fontId="8" fillId="0" borderId="6" xfId="0" applyNumberFormat="1" applyFont="1" applyBorder="1" applyAlignment="1">
      <alignment horizontal="center" vertical="center"/>
    </xf>
    <xf numFmtId="0" fontId="7" fillId="0" borderId="0" xfId="0" applyFont="1"/>
    <xf numFmtId="0" fontId="6" fillId="0" borderId="0" xfId="6" applyFont="1"/>
    <xf numFmtId="0" fontId="6" fillId="0" borderId="0" xfId="6" applyFont="1" applyAlignment="1">
      <alignment horizontal="center"/>
    </xf>
    <xf numFmtId="0" fontId="6" fillId="0" borderId="0" xfId="6" applyFont="1" applyFill="1"/>
    <xf numFmtId="0" fontId="8" fillId="0" borderId="0" xfId="6" applyFont="1"/>
    <xf numFmtId="0" fontId="8" fillId="0" borderId="0" xfId="6" applyFont="1" applyAlignment="1"/>
    <xf numFmtId="0" fontId="6" fillId="0" borderId="0" xfId="6" applyFont="1" applyAlignment="1">
      <alignment horizontal="right"/>
    </xf>
    <xf numFmtId="0" fontId="8" fillId="0" borderId="0" xfId="6" applyFont="1" applyAlignment="1">
      <alignment horizontal="center"/>
    </xf>
    <xf numFmtId="0" fontId="6" fillId="0" borderId="0" xfId="6" applyFont="1" applyAlignment="1"/>
    <xf numFmtId="0" fontId="6" fillId="0" borderId="0" xfId="6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8" fillId="0" borderId="0" xfId="0" applyFont="1"/>
    <xf numFmtId="49" fontId="6" fillId="0" borderId="0" xfId="0" applyNumberFormat="1" applyFo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10" fillId="0" borderId="8" xfId="0" applyFont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right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/>
    </xf>
    <xf numFmtId="2" fontId="11" fillId="5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2" fontId="6" fillId="0" borderId="0" xfId="6" applyNumberFormat="1" applyFont="1"/>
    <xf numFmtId="0" fontId="6" fillId="0" borderId="0" xfId="6" applyFont="1" applyBorder="1" applyAlignment="1">
      <alignment horizontal="center"/>
    </xf>
    <xf numFmtId="0" fontId="8" fillId="0" borderId="0" xfId="6" applyFont="1" applyBorder="1"/>
    <xf numFmtId="0" fontId="6" fillId="0" borderId="0" xfId="6" applyFont="1" applyBorder="1"/>
    <xf numFmtId="0" fontId="6" fillId="0" borderId="0" xfId="6" applyFont="1" applyFill="1" applyBorder="1"/>
    <xf numFmtId="2" fontId="8" fillId="0" borderId="0" xfId="6" applyNumberFormat="1" applyFont="1" applyBorder="1" applyAlignment="1">
      <alignment horizontal="center"/>
    </xf>
    <xf numFmtId="49" fontId="6" fillId="0" borderId="4" xfId="0" applyNumberFormat="1" applyFont="1" applyBorder="1" applyAlignment="1">
      <alignment vertical="center"/>
    </xf>
    <xf numFmtId="0" fontId="6" fillId="0" borderId="4" xfId="0" applyFont="1" applyFill="1" applyBorder="1" applyAlignment="1">
      <alignment horizontal="left" vertical="center" wrapText="1"/>
    </xf>
    <xf numFmtId="2" fontId="6" fillId="0" borderId="4" xfId="0" applyNumberFormat="1" applyFont="1" applyFill="1" applyBorder="1" applyAlignment="1">
      <alignment horizontal="center" vertical="center"/>
    </xf>
    <xf numFmtId="49" fontId="11" fillId="5" borderId="4" xfId="0" applyNumberFormat="1" applyFont="1" applyFill="1" applyBorder="1" applyAlignment="1">
      <alignment vertical="center"/>
    </xf>
    <xf numFmtId="49" fontId="6" fillId="0" borderId="4" xfId="0" applyNumberFormat="1" applyFont="1" applyFill="1" applyBorder="1" applyAlignment="1">
      <alignment vertical="center"/>
    </xf>
    <xf numFmtId="0" fontId="8" fillId="0" borderId="4" xfId="0" applyFont="1" applyBorder="1" applyAlignment="1">
      <alignment horizontal="left" vertical="center" wrapText="1"/>
    </xf>
    <xf numFmtId="49" fontId="6" fillId="0" borderId="19" xfId="0" applyNumberFormat="1" applyFont="1" applyBorder="1" applyAlignment="1">
      <alignment vertical="center"/>
    </xf>
    <xf numFmtId="0" fontId="6" fillId="0" borderId="19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2" fontId="15" fillId="0" borderId="0" xfId="6" applyNumberFormat="1" applyFont="1" applyAlignment="1">
      <alignment horizontal="center"/>
    </xf>
    <xf numFmtId="2" fontId="6" fillId="0" borderId="4" xfId="0" applyNumberFormat="1" applyFont="1" applyBorder="1" applyAlignment="1">
      <alignment horizontal="right" vertical="center"/>
    </xf>
    <xf numFmtId="2" fontId="6" fillId="4" borderId="4" xfId="0" applyNumberFormat="1" applyFont="1" applyFill="1" applyBorder="1" applyAlignment="1">
      <alignment horizontal="right" vertical="center"/>
    </xf>
    <xf numFmtId="2" fontId="6" fillId="4" borderId="4" xfId="3" applyNumberFormat="1" applyFont="1" applyFill="1" applyBorder="1" applyAlignment="1">
      <alignment horizontal="right" vertical="center" wrapText="1"/>
    </xf>
    <xf numFmtId="2" fontId="6" fillId="3" borderId="4" xfId="0" applyNumberFormat="1" applyFont="1" applyFill="1" applyBorder="1" applyAlignment="1">
      <alignment horizontal="right" vertical="center"/>
    </xf>
    <xf numFmtId="2" fontId="8" fillId="0" borderId="4" xfId="0" applyNumberFormat="1" applyFont="1" applyBorder="1" applyAlignment="1">
      <alignment horizontal="right" vertical="center"/>
    </xf>
    <xf numFmtId="2" fontId="6" fillId="0" borderId="4" xfId="0" applyNumberFormat="1" applyFont="1" applyFill="1" applyBorder="1" applyAlignment="1">
      <alignment horizontal="right" vertical="center"/>
    </xf>
    <xf numFmtId="2" fontId="8" fillId="0" borderId="4" xfId="0" applyNumberFormat="1" applyFont="1" applyFill="1" applyBorder="1" applyAlignment="1">
      <alignment horizontal="right" vertical="center"/>
    </xf>
    <xf numFmtId="2" fontId="11" fillId="5" borderId="4" xfId="0" applyNumberFormat="1" applyFont="1" applyFill="1" applyBorder="1" applyAlignment="1">
      <alignment horizontal="right" vertical="center"/>
    </xf>
    <xf numFmtId="2" fontId="6" fillId="5" borderId="4" xfId="0" applyNumberFormat="1" applyFont="1" applyFill="1" applyBorder="1" applyAlignment="1">
      <alignment horizontal="right" vertical="center"/>
    </xf>
    <xf numFmtId="2" fontId="11" fillId="5" borderId="4" xfId="3" applyNumberFormat="1" applyFont="1" applyFill="1" applyBorder="1" applyAlignment="1">
      <alignment horizontal="right" vertical="center" wrapText="1"/>
    </xf>
    <xf numFmtId="2" fontId="11" fillId="5" borderId="4" xfId="4" applyNumberFormat="1" applyFont="1" applyFill="1" applyBorder="1" applyAlignment="1" applyProtection="1">
      <alignment horizontal="right" vertical="center" wrapText="1"/>
      <protection hidden="1"/>
    </xf>
    <xf numFmtId="2" fontId="6" fillId="0" borderId="19" xfId="0" applyNumberFormat="1" applyFont="1" applyBorder="1" applyAlignment="1">
      <alignment horizontal="right" vertical="center"/>
    </xf>
    <xf numFmtId="2" fontId="6" fillId="4" borderId="19" xfId="0" applyNumberFormat="1" applyFont="1" applyFill="1" applyBorder="1" applyAlignment="1">
      <alignment horizontal="right" vertical="center"/>
    </xf>
    <xf numFmtId="2" fontId="6" fillId="4" borderId="19" xfId="3" applyNumberFormat="1" applyFont="1" applyFill="1" applyBorder="1" applyAlignment="1">
      <alignment horizontal="right" vertical="center" wrapText="1"/>
    </xf>
    <xf numFmtId="2" fontId="6" fillId="3" borderId="19" xfId="0" applyNumberFormat="1" applyFont="1" applyFill="1" applyBorder="1" applyAlignment="1">
      <alignment horizontal="right" vertical="center"/>
    </xf>
    <xf numFmtId="2" fontId="8" fillId="0" borderId="19" xfId="0" applyNumberFormat="1" applyFont="1" applyBorder="1" applyAlignment="1">
      <alignment horizontal="right" vertical="center"/>
    </xf>
    <xf numFmtId="2" fontId="8" fillId="0" borderId="11" xfId="0" applyNumberFormat="1" applyFont="1" applyBorder="1" applyAlignment="1">
      <alignment horizontal="right" vertical="center"/>
    </xf>
    <xf numFmtId="4" fontId="8" fillId="0" borderId="11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2" fontId="8" fillId="0" borderId="0" xfId="6" applyNumberFormat="1" applyFont="1" applyAlignment="1"/>
    <xf numFmtId="0" fontId="8" fillId="0" borderId="0" xfId="0" applyFont="1" applyAlignment="1">
      <alignment horizontal="right"/>
    </xf>
    <xf numFmtId="4" fontId="8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 vertical="top"/>
    </xf>
    <xf numFmtId="0" fontId="11" fillId="5" borderId="13" xfId="0" applyFont="1" applyFill="1" applyBorder="1" applyAlignment="1">
      <alignment horizontal="left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/>
    </xf>
    <xf numFmtId="2" fontId="6" fillId="5" borderId="13" xfId="0" applyNumberFormat="1" applyFont="1" applyFill="1" applyBorder="1" applyAlignment="1">
      <alignment horizontal="center" vertical="center"/>
    </xf>
    <xf numFmtId="2" fontId="6" fillId="5" borderId="13" xfId="3" applyNumberFormat="1" applyFont="1" applyFill="1" applyBorder="1" applyAlignment="1">
      <alignment horizontal="center" vertical="center" wrapText="1"/>
    </xf>
    <xf numFmtId="2" fontId="9" fillId="5" borderId="13" xfId="0" applyNumberFormat="1" applyFont="1" applyFill="1" applyBorder="1" applyAlignment="1">
      <alignment horizontal="center" vertical="center"/>
    </xf>
    <xf numFmtId="2" fontId="12" fillId="5" borderId="13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49" fontId="11" fillId="5" borderId="13" xfId="0" applyNumberFormat="1" applyFont="1" applyFill="1" applyBorder="1" applyAlignment="1">
      <alignment vertical="center"/>
    </xf>
    <xf numFmtId="0" fontId="11" fillId="5" borderId="13" xfId="0" applyFont="1" applyFill="1" applyBorder="1" applyAlignment="1">
      <alignment horizontal="center" vertical="center"/>
    </xf>
    <xf numFmtId="2" fontId="11" fillId="5" borderId="13" xfId="0" applyNumberFormat="1" applyFont="1" applyFill="1" applyBorder="1" applyAlignment="1">
      <alignment horizontal="center" vertical="center"/>
    </xf>
    <xf numFmtId="2" fontId="11" fillId="5" borderId="13" xfId="3" applyNumberFormat="1" applyFont="1" applyFill="1" applyBorder="1" applyAlignment="1">
      <alignment horizontal="center" vertical="center" wrapText="1"/>
    </xf>
    <xf numFmtId="0" fontId="6" fillId="0" borderId="13" xfId="6" applyFont="1" applyFill="1" applyBorder="1" applyAlignment="1">
      <alignment horizontal="center"/>
    </xf>
    <xf numFmtId="0" fontId="6" fillId="0" borderId="4" xfId="6" applyFont="1" applyFill="1" applyBorder="1" applyAlignment="1">
      <alignment horizontal="center"/>
    </xf>
    <xf numFmtId="0" fontId="6" fillId="0" borderId="19" xfId="6" applyFont="1" applyFill="1" applyBorder="1" applyAlignment="1">
      <alignment horizontal="center"/>
    </xf>
    <xf numFmtId="0" fontId="6" fillId="0" borderId="7" xfId="6" applyFont="1" applyFill="1" applyBorder="1" applyAlignment="1">
      <alignment horizontal="center"/>
    </xf>
    <xf numFmtId="4" fontId="6" fillId="0" borderId="0" xfId="0" applyNumberFormat="1" applyFont="1"/>
    <xf numFmtId="0" fontId="6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6" fillId="0" borderId="17" xfId="1" applyFont="1" applyBorder="1" applyAlignment="1">
      <alignment horizontal="center" vertical="center" wrapText="1"/>
    </xf>
    <xf numFmtId="0" fontId="16" fillId="0" borderId="18" xfId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2" fontId="8" fillId="0" borderId="18" xfId="0" applyNumberFormat="1" applyFont="1" applyBorder="1" applyAlignment="1">
      <alignment horizontal="right" vertical="top"/>
    </xf>
    <xf numFmtId="0" fontId="16" fillId="0" borderId="14" xfId="1" applyFont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right" vertical="center"/>
    </xf>
    <xf numFmtId="2" fontId="6" fillId="4" borderId="4" xfId="4" applyNumberFormat="1" applyFont="1" applyFill="1" applyBorder="1" applyAlignment="1" applyProtection="1">
      <alignment horizontal="right" vertical="center" wrapText="1"/>
      <protection hidden="1"/>
    </xf>
    <xf numFmtId="2" fontId="6" fillId="4" borderId="19" xfId="4" applyNumberFormat="1" applyFont="1" applyFill="1" applyBorder="1" applyAlignment="1" applyProtection="1">
      <alignment horizontal="right" vertical="center" wrapText="1"/>
      <protection hidden="1"/>
    </xf>
    <xf numFmtId="2" fontId="6" fillId="0" borderId="19" xfId="0" applyNumberFormat="1" applyFont="1" applyFill="1" applyBorder="1" applyAlignment="1">
      <alignment horizontal="center" vertical="center"/>
    </xf>
    <xf numFmtId="2" fontId="6" fillId="4" borderId="4" xfId="0" applyNumberFormat="1" applyFont="1" applyFill="1" applyBorder="1" applyAlignment="1">
      <alignment vertical="center"/>
    </xf>
    <xf numFmtId="2" fontId="6" fillId="0" borderId="4" xfId="0" applyNumberFormat="1" applyFont="1" applyFill="1" applyBorder="1" applyAlignment="1">
      <alignment vertical="center"/>
    </xf>
    <xf numFmtId="2" fontId="6" fillId="4" borderId="4" xfId="3" applyNumberFormat="1" applyFont="1" applyFill="1" applyBorder="1" applyAlignment="1">
      <alignment vertical="center" wrapText="1"/>
    </xf>
    <xf numFmtId="2" fontId="9" fillId="0" borderId="4" xfId="0" applyNumberFormat="1" applyFont="1" applyFill="1" applyBorder="1" applyAlignment="1">
      <alignment vertical="center"/>
    </xf>
    <xf numFmtId="2" fontId="6" fillId="3" borderId="4" xfId="0" applyNumberFormat="1" applyFont="1" applyFill="1" applyBorder="1" applyAlignment="1">
      <alignment vertical="center"/>
    </xf>
    <xf numFmtId="2" fontId="6" fillId="0" borderId="4" xfId="0" applyNumberFormat="1" applyFont="1" applyBorder="1" applyAlignment="1">
      <alignment vertical="center"/>
    </xf>
    <xf numFmtId="2" fontId="12" fillId="0" borderId="4" xfId="0" applyNumberFormat="1" applyFont="1" applyBorder="1" applyAlignment="1">
      <alignment vertical="center"/>
    </xf>
    <xf numFmtId="2" fontId="9" fillId="0" borderId="4" xfId="0" applyNumberFormat="1" applyFont="1" applyBorder="1" applyAlignment="1">
      <alignment vertical="center"/>
    </xf>
    <xf numFmtId="2" fontId="11" fillId="5" borderId="4" xfId="4" applyNumberFormat="1" applyFont="1" applyFill="1" applyBorder="1" applyAlignment="1" applyProtection="1">
      <alignment vertical="center" wrapText="1"/>
      <protection hidden="1"/>
    </xf>
    <xf numFmtId="2" fontId="11" fillId="5" borderId="4" xfId="0" applyNumberFormat="1" applyFont="1" applyFill="1" applyBorder="1" applyAlignment="1">
      <alignment vertical="center"/>
    </xf>
    <xf numFmtId="2" fontId="6" fillId="5" borderId="4" xfId="0" applyNumberFormat="1" applyFont="1" applyFill="1" applyBorder="1" applyAlignment="1">
      <alignment vertical="center"/>
    </xf>
    <xf numFmtId="2" fontId="11" fillId="5" borderId="4" xfId="3" applyNumberFormat="1" applyFont="1" applyFill="1" applyBorder="1" applyAlignment="1">
      <alignment vertical="center" wrapText="1"/>
    </xf>
    <xf numFmtId="2" fontId="6" fillId="4" borderId="4" xfId="4" applyNumberFormat="1" applyFont="1" applyFill="1" applyBorder="1" applyAlignment="1" applyProtection="1">
      <alignment vertical="center" wrapText="1"/>
      <protection hidden="1"/>
    </xf>
    <xf numFmtId="2" fontId="6" fillId="4" borderId="19" xfId="0" applyNumberFormat="1" applyFont="1" applyFill="1" applyBorder="1" applyAlignment="1">
      <alignment vertical="center"/>
    </xf>
    <xf numFmtId="2" fontId="6" fillId="0" borderId="19" xfId="0" applyNumberFormat="1" applyFont="1" applyFill="1" applyBorder="1" applyAlignment="1">
      <alignment vertical="center"/>
    </xf>
    <xf numFmtId="2" fontId="6" fillId="4" borderId="19" xfId="3" applyNumberFormat="1" applyFont="1" applyFill="1" applyBorder="1" applyAlignment="1">
      <alignment vertical="center" wrapText="1"/>
    </xf>
    <xf numFmtId="2" fontId="9" fillId="0" borderId="19" xfId="0" applyNumberFormat="1" applyFont="1" applyBorder="1" applyAlignment="1">
      <alignment vertical="center"/>
    </xf>
    <xf numFmtId="2" fontId="6" fillId="3" borderId="19" xfId="0" applyNumberFormat="1" applyFont="1" applyFill="1" applyBorder="1" applyAlignment="1">
      <alignment vertical="center"/>
    </xf>
    <xf numFmtId="2" fontId="6" fillId="0" borderId="19" xfId="0" applyNumberFormat="1" applyFont="1" applyBorder="1" applyAlignment="1">
      <alignment vertical="center"/>
    </xf>
    <xf numFmtId="2" fontId="12" fillId="0" borderId="19" xfId="0" applyNumberFormat="1" applyFont="1" applyBorder="1" applyAlignment="1">
      <alignment vertical="center"/>
    </xf>
    <xf numFmtId="2" fontId="8" fillId="0" borderId="7" xfId="0" applyNumberFormat="1" applyFont="1" applyBorder="1" applyAlignment="1">
      <alignment vertical="center"/>
    </xf>
    <xf numFmtId="4" fontId="8" fillId="0" borderId="7" xfId="0" applyNumberFormat="1" applyFont="1" applyBorder="1" applyAlignment="1">
      <alignment vertical="center"/>
    </xf>
    <xf numFmtId="2" fontId="6" fillId="0" borderId="4" xfId="4" applyNumberFormat="1" applyFont="1" applyBorder="1" applyAlignment="1" applyProtection="1">
      <alignment vertical="center" wrapText="1"/>
      <protection hidden="1"/>
    </xf>
    <xf numFmtId="2" fontId="6" fillId="0" borderId="19" xfId="4" applyNumberFormat="1" applyFont="1" applyBorder="1" applyAlignment="1" applyProtection="1">
      <alignment vertical="center" wrapText="1"/>
      <protection hidden="1"/>
    </xf>
    <xf numFmtId="2" fontId="6" fillId="4" borderId="4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4" fontId="8" fillId="0" borderId="13" xfId="0" applyNumberFormat="1" applyFont="1" applyBorder="1" applyAlignment="1">
      <alignment vertical="center"/>
    </xf>
    <xf numFmtId="4" fontId="9" fillId="0" borderId="4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9" fontId="8" fillId="0" borderId="13" xfId="0" applyNumberFormat="1" applyFont="1" applyBorder="1" applyAlignment="1">
      <alignment horizontal="right" vertical="center"/>
    </xf>
    <xf numFmtId="9" fontId="9" fillId="0" borderId="4" xfId="0" applyNumberFormat="1" applyFont="1" applyBorder="1" applyAlignment="1">
      <alignment horizontal="right" vertical="center"/>
    </xf>
    <xf numFmtId="9" fontId="8" fillId="0" borderId="4" xfId="0" applyNumberFormat="1" applyFont="1" applyBorder="1" applyAlignment="1">
      <alignment horizontal="right" vertical="center"/>
    </xf>
    <xf numFmtId="2" fontId="8" fillId="0" borderId="13" xfId="0" applyNumberFormat="1" applyFont="1" applyBorder="1" applyAlignment="1">
      <alignment horizontal="right" vertical="center"/>
    </xf>
    <xf numFmtId="2" fontId="9" fillId="0" borderId="4" xfId="0" applyNumberFormat="1" applyFont="1" applyBorder="1" applyAlignment="1">
      <alignment horizontal="right" vertical="center"/>
    </xf>
    <xf numFmtId="2" fontId="8" fillId="0" borderId="6" xfId="0" applyNumberFormat="1" applyFont="1" applyBorder="1" applyAlignment="1">
      <alignment horizontal="right" vertical="center"/>
    </xf>
    <xf numFmtId="49" fontId="11" fillId="0" borderId="13" xfId="0" applyNumberFormat="1" applyFont="1" applyBorder="1" applyAlignment="1">
      <alignment vertical="center"/>
    </xf>
    <xf numFmtId="0" fontId="6" fillId="5" borderId="13" xfId="0" applyFont="1" applyFill="1" applyBorder="1" applyAlignment="1">
      <alignment vertical="center" wrapText="1"/>
    </xf>
    <xf numFmtId="0" fontId="6" fillId="5" borderId="13" xfId="0" applyFont="1" applyFill="1" applyBorder="1" applyAlignment="1">
      <alignment vertical="center"/>
    </xf>
    <xf numFmtId="2" fontId="6" fillId="5" borderId="13" xfId="0" applyNumberFormat="1" applyFont="1" applyFill="1" applyBorder="1" applyAlignment="1">
      <alignment vertical="center"/>
    </xf>
    <xf numFmtId="0" fontId="14" fillId="5" borderId="13" xfId="6" applyNumberFormat="1" applyFont="1" applyFill="1" applyBorder="1" applyAlignment="1">
      <alignment horizontal="center" vertical="center" wrapText="1"/>
    </xf>
    <xf numFmtId="2" fontId="6" fillId="5" borderId="13" xfId="6" applyNumberFormat="1" applyFont="1" applyFill="1" applyBorder="1" applyAlignment="1" applyProtection="1">
      <alignment horizontal="center" vertical="center"/>
      <protection hidden="1"/>
    </xf>
    <xf numFmtId="2" fontId="6" fillId="5" borderId="13" xfId="7" applyNumberFormat="1" applyFont="1" applyFill="1" applyBorder="1" applyAlignment="1">
      <alignment horizontal="center" vertical="center" shrinkToFit="1"/>
    </xf>
    <xf numFmtId="2" fontId="6" fillId="5" borderId="13" xfId="7" applyNumberFormat="1" applyFont="1" applyFill="1" applyBorder="1" applyAlignment="1">
      <alignment horizontal="center" vertical="center"/>
    </xf>
    <xf numFmtId="0" fontId="6" fillId="0" borderId="4" xfId="6" applyFont="1" applyFill="1" applyBorder="1" applyAlignment="1">
      <alignment vertical="center" wrapText="1"/>
    </xf>
    <xf numFmtId="0" fontId="6" fillId="0" borderId="4" xfId="6" applyFont="1" applyFill="1" applyBorder="1" applyAlignment="1">
      <alignment horizontal="center" vertical="center"/>
    </xf>
    <xf numFmtId="2" fontId="6" fillId="4" borderId="4" xfId="6" applyNumberFormat="1" applyFont="1" applyFill="1" applyBorder="1" applyAlignment="1">
      <alignment vertical="center"/>
    </xf>
    <xf numFmtId="2" fontId="6" fillId="4" borderId="4" xfId="7" applyNumberFormat="1" applyFont="1" applyFill="1" applyBorder="1" applyAlignment="1">
      <alignment vertical="center" shrinkToFit="1"/>
    </xf>
    <xf numFmtId="2" fontId="6" fillId="0" borderId="4" xfId="7" applyNumberFormat="1" applyFont="1" applyFill="1" applyBorder="1" applyAlignment="1">
      <alignment vertical="center" shrinkToFit="1"/>
    </xf>
    <xf numFmtId="2" fontId="6" fillId="0" borderId="4" xfId="7" applyNumberFormat="1" applyFont="1" applyFill="1" applyBorder="1" applyAlignment="1">
      <alignment vertical="center"/>
    </xf>
    <xf numFmtId="0" fontId="6" fillId="0" borderId="4" xfId="6" applyFont="1" applyFill="1" applyBorder="1" applyAlignment="1">
      <alignment horizontal="center" vertical="center" wrapText="1"/>
    </xf>
    <xf numFmtId="2" fontId="6" fillId="4" borderId="4" xfId="6" applyNumberFormat="1" applyFont="1" applyFill="1" applyBorder="1" applyAlignment="1">
      <alignment vertical="center" wrapText="1"/>
    </xf>
    <xf numFmtId="0" fontId="6" fillId="0" borderId="19" xfId="6" applyFont="1" applyFill="1" applyBorder="1" applyAlignment="1">
      <alignment vertical="center" wrapText="1"/>
    </xf>
    <xf numFmtId="0" fontId="6" fillId="0" borderId="19" xfId="6" applyFont="1" applyFill="1" applyBorder="1" applyAlignment="1">
      <alignment horizontal="center" vertical="center"/>
    </xf>
    <xf numFmtId="0" fontId="6" fillId="0" borderId="19" xfId="6" applyFont="1" applyFill="1" applyBorder="1" applyAlignment="1">
      <alignment horizontal="center" vertical="center" wrapText="1"/>
    </xf>
    <xf numFmtId="2" fontId="6" fillId="4" borderId="19" xfId="6" applyNumberFormat="1" applyFont="1" applyFill="1" applyBorder="1" applyAlignment="1">
      <alignment vertical="center" wrapText="1"/>
    </xf>
    <xf numFmtId="2" fontId="6" fillId="4" borderId="19" xfId="7" applyNumberFormat="1" applyFont="1" applyFill="1" applyBorder="1" applyAlignment="1">
      <alignment vertical="center" shrinkToFit="1"/>
    </xf>
    <xf numFmtId="2" fontId="6" fillId="0" borderId="19" xfId="7" applyNumberFormat="1" applyFont="1" applyFill="1" applyBorder="1" applyAlignment="1">
      <alignment vertical="center" shrinkToFit="1"/>
    </xf>
    <xf numFmtId="2" fontId="6" fillId="0" borderId="19" xfId="7" applyNumberFormat="1" applyFont="1" applyFill="1" applyBorder="1" applyAlignment="1">
      <alignment vertical="center"/>
    </xf>
    <xf numFmtId="2" fontId="8" fillId="0" borderId="7" xfId="7" applyNumberFormat="1" applyFont="1" applyFill="1" applyBorder="1" applyAlignment="1">
      <alignment vertical="center" shrinkToFit="1"/>
    </xf>
    <xf numFmtId="2" fontId="8" fillId="0" borderId="7" xfId="7" applyNumberFormat="1" applyFont="1" applyFill="1" applyBorder="1" applyAlignment="1">
      <alignment vertical="center"/>
    </xf>
    <xf numFmtId="2" fontId="6" fillId="0" borderId="28" xfId="0" applyNumberFormat="1" applyFont="1" applyBorder="1" applyAlignment="1">
      <alignment vertical="center" wrapText="1"/>
    </xf>
    <xf numFmtId="2" fontId="6" fillId="0" borderId="15" xfId="0" applyNumberFormat="1" applyFont="1" applyBorder="1" applyAlignment="1">
      <alignment vertical="center" wrapText="1"/>
    </xf>
    <xf numFmtId="2" fontId="8" fillId="7" borderId="38" xfId="0" applyNumberFormat="1" applyFont="1" applyFill="1" applyBorder="1" applyAlignment="1">
      <alignment vertical="center"/>
    </xf>
    <xf numFmtId="2" fontId="6" fillId="0" borderId="11" xfId="0" applyNumberFormat="1" applyFont="1" applyBorder="1" applyAlignment="1">
      <alignment vertical="center"/>
    </xf>
    <xf numFmtId="2" fontId="6" fillId="0" borderId="12" xfId="0" applyNumberFormat="1" applyFont="1" applyBorder="1" applyAlignment="1">
      <alignment vertical="center"/>
    </xf>
    <xf numFmtId="2" fontId="6" fillId="0" borderId="16" xfId="0" applyNumberFormat="1" applyFont="1" applyBorder="1" applyAlignment="1">
      <alignment vertical="center" wrapText="1"/>
    </xf>
    <xf numFmtId="2" fontId="8" fillId="7" borderId="39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vertical="center"/>
    </xf>
    <xf numFmtId="2" fontId="6" fillId="0" borderId="18" xfId="0" applyNumberFormat="1" applyFont="1" applyBorder="1" applyAlignment="1">
      <alignment vertical="center"/>
    </xf>
    <xf numFmtId="2" fontId="8" fillId="0" borderId="31" xfId="0" applyNumberFormat="1" applyFont="1" applyBorder="1" applyAlignment="1">
      <alignment vertical="center"/>
    </xf>
    <xf numFmtId="2" fontId="8" fillId="0" borderId="27" xfId="0" applyNumberFormat="1" applyFont="1" applyBorder="1" applyAlignment="1">
      <alignment vertical="center"/>
    </xf>
    <xf numFmtId="2" fontId="8" fillId="7" borderId="37" xfId="0" applyNumberFormat="1" applyFont="1" applyFill="1" applyBorder="1" applyAlignment="1">
      <alignment vertical="center"/>
    </xf>
    <xf numFmtId="2" fontId="8" fillId="6" borderId="35" xfId="0" applyNumberFormat="1" applyFont="1" applyFill="1" applyBorder="1" applyAlignment="1">
      <alignment vertical="center"/>
    </xf>
    <xf numFmtId="2" fontId="8" fillId="0" borderId="26" xfId="0" applyNumberFormat="1" applyFont="1" applyBorder="1" applyAlignment="1">
      <alignment vertical="center"/>
    </xf>
    <xf numFmtId="2" fontId="8" fillId="0" borderId="33" xfId="0" applyNumberFormat="1" applyFont="1" applyBorder="1" applyAlignment="1">
      <alignment vertical="center"/>
    </xf>
    <xf numFmtId="10" fontId="6" fillId="0" borderId="10" xfId="0" applyNumberFormat="1" applyFont="1" applyBorder="1" applyAlignment="1">
      <alignment horizontal="center" vertical="center"/>
    </xf>
    <xf numFmtId="10" fontId="6" fillId="0" borderId="3" xfId="0" applyNumberFormat="1" applyFont="1" applyBorder="1" applyAlignment="1">
      <alignment horizontal="center" vertical="center"/>
    </xf>
    <xf numFmtId="10" fontId="6" fillId="0" borderId="34" xfId="0" applyNumberFormat="1" applyFont="1" applyBorder="1" applyAlignment="1">
      <alignment horizontal="center" vertical="center"/>
    </xf>
    <xf numFmtId="2" fontId="8" fillId="7" borderId="40" xfId="0" applyNumberFormat="1" applyFont="1" applyFill="1" applyBorder="1" applyAlignment="1">
      <alignment vertical="center"/>
    </xf>
    <xf numFmtId="2" fontId="6" fillId="6" borderId="21" xfId="0" applyNumberFormat="1" applyFont="1" applyFill="1" applyBorder="1" applyAlignment="1">
      <alignment vertical="center"/>
    </xf>
    <xf numFmtId="2" fontId="6" fillId="0" borderId="41" xfId="0" applyNumberFormat="1" applyFont="1" applyBorder="1" applyAlignment="1">
      <alignment vertical="center"/>
    </xf>
    <xf numFmtId="2" fontId="6" fillId="0" borderId="42" xfId="0" applyNumberFormat="1" applyFont="1" applyBorder="1" applyAlignment="1">
      <alignment vertical="center"/>
    </xf>
    <xf numFmtId="2" fontId="6" fillId="6" borderId="28" xfId="0" applyNumberFormat="1" applyFont="1" applyFill="1" applyBorder="1" applyAlignment="1">
      <alignment vertical="center"/>
    </xf>
    <xf numFmtId="2" fontId="6" fillId="6" borderId="31" xfId="0" applyNumberFormat="1" applyFont="1" applyFill="1" applyBorder="1" applyAlignment="1">
      <alignment vertical="center"/>
    </xf>
    <xf numFmtId="2" fontId="6" fillId="0" borderId="4" xfId="6" applyNumberFormat="1" applyFont="1" applyFill="1" applyBorder="1" applyAlignment="1">
      <alignment horizontal="center" vertical="center"/>
    </xf>
    <xf numFmtId="2" fontId="6" fillId="0" borderId="4" xfId="6" applyNumberFormat="1" applyFont="1" applyFill="1" applyBorder="1" applyAlignment="1">
      <alignment horizontal="center" vertical="center" wrapText="1"/>
    </xf>
    <xf numFmtId="2" fontId="6" fillId="0" borderId="19" xfId="6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9" fillId="0" borderId="6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17" fillId="0" borderId="11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/>
    </xf>
    <xf numFmtId="0" fontId="7" fillId="0" borderId="11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2" fontId="8" fillId="0" borderId="11" xfId="0" applyNumberFormat="1" applyFont="1" applyBorder="1" applyAlignment="1">
      <alignment horizontal="right" vertical="center"/>
    </xf>
    <xf numFmtId="0" fontId="8" fillId="0" borderId="0" xfId="6" applyFont="1" applyAlignment="1">
      <alignment horizontal="center"/>
    </xf>
    <xf numFmtId="0" fontId="6" fillId="0" borderId="0" xfId="6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3" fillId="2" borderId="0" xfId="6" applyNumberFormat="1" applyFont="1" applyFill="1" applyBorder="1" applyAlignment="1">
      <alignment horizontal="right" vertical="center" wrapText="1"/>
    </xf>
    <xf numFmtId="49" fontId="10" fillId="0" borderId="8" xfId="0" applyNumberFormat="1" applyFont="1" applyBorder="1" applyAlignment="1">
      <alignment vertical="center"/>
    </xf>
    <xf numFmtId="49" fontId="10" fillId="0" borderId="7" xfId="0" applyNumberFormat="1" applyFont="1" applyBorder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3" fillId="2" borderId="7" xfId="6" applyNumberFormat="1" applyFont="1" applyFill="1" applyBorder="1" applyAlignment="1">
      <alignment horizontal="right" vertical="center" wrapText="1"/>
    </xf>
    <xf numFmtId="49" fontId="10" fillId="0" borderId="9" xfId="0" applyNumberFormat="1" applyFont="1" applyBorder="1" applyAlignment="1">
      <alignment vertical="center"/>
    </xf>
    <xf numFmtId="0" fontId="6" fillId="0" borderId="0" xfId="6" applyFont="1" applyAlignment="1">
      <alignment horizontal="right"/>
    </xf>
    <xf numFmtId="0" fontId="16" fillId="0" borderId="24" xfId="1" applyFont="1" applyBorder="1" applyAlignment="1">
      <alignment horizontal="center" vertical="center" wrapText="1"/>
    </xf>
    <xf numFmtId="0" fontId="16" fillId="0" borderId="25" xfId="1" applyFont="1" applyBorder="1" applyAlignment="1">
      <alignment horizontal="center" vertical="center" wrapText="1"/>
    </xf>
    <xf numFmtId="0" fontId="16" fillId="0" borderId="30" xfId="1" applyFont="1" applyBorder="1" applyAlignment="1">
      <alignment horizontal="center" vertical="center"/>
    </xf>
    <xf numFmtId="0" fontId="16" fillId="0" borderId="31" xfId="1" applyFont="1" applyBorder="1" applyAlignment="1">
      <alignment horizontal="center" vertical="center"/>
    </xf>
    <xf numFmtId="0" fontId="16" fillId="0" borderId="22" xfId="1" applyFont="1" applyBorder="1" applyAlignment="1">
      <alignment horizontal="center" vertical="center"/>
    </xf>
    <xf numFmtId="0" fontId="16" fillId="0" borderId="26" xfId="1" applyFont="1" applyBorder="1" applyAlignment="1">
      <alignment horizontal="center" vertical="center"/>
    </xf>
    <xf numFmtId="0" fontId="16" fillId="0" borderId="32" xfId="1" applyFont="1" applyBorder="1" applyAlignment="1">
      <alignment horizontal="center" vertical="center"/>
    </xf>
    <xf numFmtId="0" fontId="16" fillId="0" borderId="33" xfId="1" applyFont="1" applyBorder="1" applyAlignment="1">
      <alignment horizontal="center" vertical="center"/>
    </xf>
    <xf numFmtId="0" fontId="16" fillId="0" borderId="30" xfId="1" applyFont="1" applyBorder="1" applyAlignment="1">
      <alignment horizontal="center" vertical="center" wrapText="1"/>
    </xf>
    <xf numFmtId="0" fontId="16" fillId="0" borderId="31" xfId="1" applyFont="1" applyBorder="1" applyAlignment="1">
      <alignment horizontal="center" vertical="center" wrapText="1"/>
    </xf>
    <xf numFmtId="0" fontId="16" fillId="0" borderId="23" xfId="1" applyFont="1" applyBorder="1" applyAlignment="1">
      <alignment horizontal="center" vertical="center" wrapText="1"/>
    </xf>
    <xf numFmtId="0" fontId="16" fillId="0" borderId="27" xfId="1" applyFont="1" applyBorder="1" applyAlignment="1">
      <alignment horizontal="center" vertical="center" wrapText="1"/>
    </xf>
    <xf numFmtId="0" fontId="19" fillId="0" borderId="36" xfId="1" applyFont="1" applyBorder="1" applyAlignment="1">
      <alignment horizontal="center" vertical="center" wrapText="1"/>
    </xf>
    <xf numFmtId="0" fontId="19" fillId="0" borderId="37" xfId="1" applyFont="1" applyBorder="1" applyAlignment="1">
      <alignment horizontal="center" vertical="center" wrapText="1"/>
    </xf>
  </cellXfs>
  <cellStyles count="8">
    <cellStyle name="Normal" xfId="0" builtinId="0"/>
    <cellStyle name="Normal 2" xfId="2" xr:uid="{00000000-0005-0000-0000-000001000000}"/>
    <cellStyle name="Normal 2 4" xfId="3" xr:uid="{00000000-0005-0000-0000-000002000000}"/>
    <cellStyle name="Normal 3" xfId="6" xr:uid="{00000000-0005-0000-0000-000003000000}"/>
    <cellStyle name="Normal 4" xfId="1" xr:uid="{00000000-0005-0000-0000-000004000000}"/>
    <cellStyle name="Normal_Spikers 1" xfId="4" xr:uid="{00000000-0005-0000-0000-000005000000}"/>
    <cellStyle name="Normal_tame" xfId="7" xr:uid="{00000000-0005-0000-0000-000006000000}"/>
    <cellStyle name="Style 1_11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13" name="Text Box 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14" name="Text Box 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15" name="Text Box 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18" name="Text Box 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19" name="Text Box 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20" name="Text Box 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22" name="Text Box 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23" name="Text Box 7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26" name="Text Box 6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27" name="Text Box 7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28" name="Text Box 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29" name="Text Box 9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30" name="Text Box 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31" name="Text Box 7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33" name="Text Box 9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36" name="Text Box 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37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38" name="Text Box 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39" name="Text Box 7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40" name="Text Box 8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41" name="Text Box 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42" name="Text Box 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43" name="Text Box 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44" name="Text Box 8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45" name="Text Box 9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46" name="Text Box 6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47" name="Text Box 7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48" name="Text Box 8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49" name="Text Box 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50" name="Text Box 6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51" name="Text Box 7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52" name="Text Box 8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53" name="Text Box 9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54" name="Text Box 6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55" name="Text Box 7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56" name="Text Box 8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57" name="Text Box 9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59" name="Text Box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60" name="Text Box 4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61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62" name="Text Box 6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63" name="Text Box 7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64" name="Text Box 8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65" name="Text Box 9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67" name="Text Box 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68" name="Text Box 4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69" name="Text Box 5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70" name="Text Box 6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71" name="Text Box 7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72" name="Text Box 8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73" name="Text Box 9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74" name="Text Box 6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75" name="Text Box 7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76" name="Text Box 8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77" name="Text Box 9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78" name="Text Box 6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79" name="Text Box 7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80" name="Text Box 8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81" name="Text Box 9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82" name="Text Box 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83" name="Text Box 7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84" name="Text Box 8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85" name="Text Box 9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86" name="Text Box 6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87" name="Text Box 7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88" name="Text Box 8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89" name="Text Box 9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91" name="Text Box 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92" name="Text Box 4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93" name="Text Box 5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94" name="Text Box 6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95" name="Text Box 7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96" name="Text Box 8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97" name="Text Box 9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98" name="Text Box 6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99" name="Text Box 7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100" name="Text Box 8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101" name="Text Box 9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102" name="Text Box 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103" name="Text Box 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104" name="Text Box 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105" name="Text Box 9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106" name="Text Box 6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107" name="Text Box 7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108" name="Text Box 8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109" name="Text Box 9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110" name="Text Box 6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111" name="Text Box 7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112" name="Text Box 8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113" name="Text Box 9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0" y="31035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13" name="Text Box 5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14" name="Text Box 6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15" name="Text Box 7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8" name="Text Box 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9" name="Text Box 7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20" name="Text Box 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22" name="Text Box 6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23" name="Text Box 7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26" name="Text Box 6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27" name="Text Box 7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28" name="Text Box 8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29" name="Text Box 9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30" name="Text Box 6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31" name="Text Box 7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33" name="Text Box 9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36" name="Text Box 4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37" name="Text Box 5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38" name="Text Box 6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39" name="Text Box 7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40" name="Text Box 8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41" name="Text Box 9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42" name="Text Box 6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43" name="Text Box 7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44" name="Text Box 8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45" name="Text Box 9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46" name="Text Box 6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47" name="Text Box 7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48" name="Text Box 8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49" name="Text Box 9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50" name="Text Box 6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51" name="Text Box 7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52" name="Text Box 8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53" name="Text Box 9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54" name="Text Box 6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55" name="Text Box 7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56" name="Text Box 8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57" name="Text Box 9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59" name="Text Box 3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60" name="Text Box 4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61" name="Text Box 5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62" name="Text Box 6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63" name="Text Box 7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64" name="Text Box 8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65" name="Text Box 9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67" name="Text Box 3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68" name="Text Box 4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69" name="Text Box 5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70" name="Text Box 6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71" name="Text Box 7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72" name="Text Box 8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73" name="Text Box 9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74" name="Text Box 6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75" name="Text Box 7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76" name="Text Box 8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77" name="Text Box 9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78" name="Text Box 6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79" name="Text Box 7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80" name="Text Box 8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81" name="Text Box 9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82" name="Text Box 6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83" name="Text Box 7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84" name="Text Box 8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85" name="Text Box 9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86" name="Text Box 6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87" name="Text Box 7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88" name="Text Box 8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89" name="Text Box 9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91" name="Text Box 3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92" name="Text Box 4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93" name="Text Box 5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94" name="Text Box 6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95" name="Text Box 7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96" name="Text Box 8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97" name="Text Box 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98" name="Text Box 6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99" name="Text Box 7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00" name="Text Box 8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01" name="Text Box 9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02" name="Text Box 6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03" name="Text Box 7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04" name="Text Box 8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05" name="Text Box 9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06" name="Text Box 6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07" name="Text Box 7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08" name="Text Box 8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09" name="Text Box 9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10" name="Text Box 6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11" name="Text Box 7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12" name="Text Box 8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13" name="Text Box 9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0" y="210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39</xdr:row>
      <xdr:rowOff>0</xdr:rowOff>
    </xdr:from>
    <xdr:ext cx="76200" cy="200025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00025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00025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00025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200025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200025"/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200025"/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200025"/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00025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00025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00025"/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00025"/>
    <xdr:sp macro="" textlink="">
      <xdr:nvSpPr>
        <xdr:cNvPr id="13" name="Text Box 5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200025"/>
    <xdr:sp macro="" textlink="">
      <xdr:nvSpPr>
        <xdr:cNvPr id="14" name="Text Box 6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200025"/>
    <xdr:sp macro="" textlink="">
      <xdr:nvSpPr>
        <xdr:cNvPr id="15" name="Text Box 7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200025"/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200025"/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18" name="Text Box 6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19" name="Text Box 7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20" name="Text Box 8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22" name="Text Box 6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23" name="Text Box 7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26" name="Text Box 6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27" name="Text Box 7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28" name="Text Box 8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29" name="Text Box 9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30" name="Text Box 6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31" name="Text Box 7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33" name="Text Box 9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36" name="Text Box 4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37" name="Text Box 5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38" name="Text Box 6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39" name="Text Box 7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40" name="Text Box 8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41" name="Text Box 9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42" name="Text Box 6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43" name="Text Box 7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44" name="Text Box 8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45" name="Text Box 9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46" name="Text Box 6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47" name="Text Box 7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48" name="Text Box 8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49" name="Text Box 9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50" name="Text Box 6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51" name="Text Box 7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52" name="Text Box 8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53" name="Text Box 9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54" name="Text Box 6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55" name="Text Box 7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56" name="Text Box 8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57" name="Text Box 9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00025"/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00025"/>
    <xdr:sp macro="" textlink="">
      <xdr:nvSpPr>
        <xdr:cNvPr id="59" name="Text Box 3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00025"/>
    <xdr:sp macro="" textlink="">
      <xdr:nvSpPr>
        <xdr:cNvPr id="60" name="Text Box 4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00025"/>
    <xdr:sp macro="" textlink="">
      <xdr:nvSpPr>
        <xdr:cNvPr id="61" name="Text Box 5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200025"/>
    <xdr:sp macro="" textlink="">
      <xdr:nvSpPr>
        <xdr:cNvPr id="62" name="Text Box 6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200025"/>
    <xdr:sp macro="" textlink="">
      <xdr:nvSpPr>
        <xdr:cNvPr id="63" name="Text Box 7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200025"/>
    <xdr:sp macro="" textlink="">
      <xdr:nvSpPr>
        <xdr:cNvPr id="64" name="Text Box 8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200025"/>
    <xdr:sp macro="" textlink="">
      <xdr:nvSpPr>
        <xdr:cNvPr id="65" name="Text Box 9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00025"/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00025"/>
    <xdr:sp macro="" textlink="">
      <xdr:nvSpPr>
        <xdr:cNvPr id="67" name="Text Box 3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00025"/>
    <xdr:sp macro="" textlink="">
      <xdr:nvSpPr>
        <xdr:cNvPr id="68" name="Text Box 4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00025"/>
    <xdr:sp macro="" textlink="">
      <xdr:nvSpPr>
        <xdr:cNvPr id="69" name="Text Box 5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200025"/>
    <xdr:sp macro="" textlink="">
      <xdr:nvSpPr>
        <xdr:cNvPr id="70" name="Text Box 6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200025"/>
    <xdr:sp macro="" textlink="">
      <xdr:nvSpPr>
        <xdr:cNvPr id="71" name="Text Box 7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200025"/>
    <xdr:sp macro="" textlink="">
      <xdr:nvSpPr>
        <xdr:cNvPr id="72" name="Text Box 8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200025"/>
    <xdr:sp macro="" textlink="">
      <xdr:nvSpPr>
        <xdr:cNvPr id="73" name="Text Box 9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74" name="Text Box 6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75" name="Text Box 7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76" name="Text Box 8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77" name="Text Box 9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78" name="Text Box 6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79" name="Text Box 7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80" name="Text Box 8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81" name="Text Box 9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82" name="Text Box 6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83" name="Text Box 7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84" name="Text Box 8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85" name="Text Box 9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86" name="Text Box 6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87" name="Text Box 7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88" name="Text Box 8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89" name="Text Box 9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91" name="Text Box 3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92" name="Text Box 4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93" name="Text Box 5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94" name="Text Box 6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95" name="Text Box 7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96" name="Text Box 8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97" name="Text Box 9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98" name="Text Box 6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99" name="Text Box 7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100" name="Text Box 8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101" name="Text Box 9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102" name="Text Box 6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103" name="Text Box 7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104" name="Text Box 8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105" name="Text Box 9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106" name="Text Box 6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107" name="Text Box 7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108" name="Text Box 8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109" name="Text Box 9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110" name="Text Box 6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111" name="Text Box 7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112" name="Text Box 8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42875"/>
    <xdr:sp macro="" textlink="">
      <xdr:nvSpPr>
        <xdr:cNvPr id="113" name="Text Box 9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26</xdr:row>
      <xdr:rowOff>0</xdr:rowOff>
    </xdr:from>
    <xdr:ext cx="76200" cy="200025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200025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200025"/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200025"/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200025"/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macro="" textlink="">
      <xdr:nvSpPr>
        <xdr:cNvPr id="13" name="Text Box 5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200025"/>
    <xdr:sp macro="" textlink="">
      <xdr:nvSpPr>
        <xdr:cNvPr id="14" name="Text Box 6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200025"/>
    <xdr:sp macro="" textlink="">
      <xdr:nvSpPr>
        <xdr:cNvPr id="15" name="Text Box 7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200025"/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200025"/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18" name="Text Box 6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19" name="Text Box 7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20" name="Text Box 8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22" name="Text Box 6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23" name="Text Box 7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26" name="Text Box 6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27" name="Text Box 7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28" name="Text Box 8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29" name="Text Box 9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30" name="Text Box 6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31" name="Text Box 7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33" name="Text Box 9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36" name="Text Box 4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37" name="Text Box 5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38" name="Text Box 6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39" name="Text Box 7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40" name="Text Box 8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41" name="Text Box 9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42" name="Text Box 6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43" name="Text Box 7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44" name="Text Box 8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45" name="Text Box 9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46" name="Text Box 6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47" name="Text Box 7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48" name="Text Box 8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49" name="Text Box 9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50" name="Text Box 6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51" name="Text Box 7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52" name="Text Box 8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53" name="Text Box 9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54" name="Text Box 6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55" name="Text Box 7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56" name="Text Box 8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57" name="Text Box 9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macro="" textlink="">
      <xdr:nvSpPr>
        <xdr:cNvPr id="59" name="Text Box 3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macro="" textlink="">
      <xdr:nvSpPr>
        <xdr:cNvPr id="60" name="Text Box 4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macro="" textlink="">
      <xdr:nvSpPr>
        <xdr:cNvPr id="61" name="Text Box 5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200025"/>
    <xdr:sp macro="" textlink="">
      <xdr:nvSpPr>
        <xdr:cNvPr id="62" name="Text Box 6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200025"/>
    <xdr:sp macro="" textlink="">
      <xdr:nvSpPr>
        <xdr:cNvPr id="63" name="Text Box 7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200025"/>
    <xdr:sp macro="" textlink="">
      <xdr:nvSpPr>
        <xdr:cNvPr id="64" name="Text Box 8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200025"/>
    <xdr:sp macro="" textlink="">
      <xdr:nvSpPr>
        <xdr:cNvPr id="65" name="Text Box 9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macro="" textlink="">
      <xdr:nvSpPr>
        <xdr:cNvPr id="67" name="Text Box 3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macro="" textlink="">
      <xdr:nvSpPr>
        <xdr:cNvPr id="68" name="Text Box 4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macro="" textlink="">
      <xdr:nvSpPr>
        <xdr:cNvPr id="69" name="Text Box 5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200025"/>
    <xdr:sp macro="" textlink="">
      <xdr:nvSpPr>
        <xdr:cNvPr id="70" name="Text Box 6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200025"/>
    <xdr:sp macro="" textlink="">
      <xdr:nvSpPr>
        <xdr:cNvPr id="71" name="Text Box 7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200025"/>
    <xdr:sp macro="" textlink="">
      <xdr:nvSpPr>
        <xdr:cNvPr id="72" name="Text Box 8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200025"/>
    <xdr:sp macro="" textlink="">
      <xdr:nvSpPr>
        <xdr:cNvPr id="73" name="Text Box 9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74" name="Text Box 6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75" name="Text Box 7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76" name="Text Box 8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77" name="Text Box 9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78" name="Text Box 6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79" name="Text Box 7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80" name="Text Box 8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81" name="Text Box 9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82" name="Text Box 6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83" name="Text Box 7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84" name="Text Box 8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85" name="Text Box 9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86" name="Text Box 6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87" name="Text Box 7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88" name="Text Box 8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89" name="Text Box 9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91" name="Text Box 3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92" name="Text Box 4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93" name="Text Box 5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94" name="Text Box 6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95" name="Text Box 7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96" name="Text Box 8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97" name="Text Box 9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98" name="Text Box 6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99" name="Text Box 7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100" name="Text Box 8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101" name="Text Box 9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102" name="Text Box 6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103" name="Text Box 7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104" name="Text Box 8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105" name="Text Box 9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106" name="Text Box 6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107" name="Text Box 7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108" name="Text Box 8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109" name="Text Box 9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110" name="Text Box 6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111" name="Text Box 7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112" name="Text Box 8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macro="" textlink="">
      <xdr:nvSpPr>
        <xdr:cNvPr id="113" name="Text Box 9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>
          <a:spLocks noChangeArrowheads="1"/>
        </xdr:cNvSpPr>
      </xdr:nvSpPr>
      <xdr:spPr bwMode="auto">
        <a:xfrm>
          <a:off x="209550" y="615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macro="" textlink="">
      <xdr:nvSpPr>
        <xdr:cNvPr id="115" name="Text Box 3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>
          <a:spLocks noChangeArrowheads="1"/>
        </xdr:cNvSpPr>
      </xdr:nvSpPr>
      <xdr:spPr bwMode="auto">
        <a:xfrm>
          <a:off x="209550" y="615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macro="" textlink="">
      <xdr:nvSpPr>
        <xdr:cNvPr id="116" name="Text Box 4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 txBox="1">
          <a:spLocks noChangeArrowheads="1"/>
        </xdr:cNvSpPr>
      </xdr:nvSpPr>
      <xdr:spPr bwMode="auto">
        <a:xfrm>
          <a:off x="209550" y="615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macro="" textlink="">
      <xdr:nvSpPr>
        <xdr:cNvPr id="117" name="Text Box 5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 txBox="1">
          <a:spLocks noChangeArrowheads="1"/>
        </xdr:cNvSpPr>
      </xdr:nvSpPr>
      <xdr:spPr bwMode="auto">
        <a:xfrm>
          <a:off x="209550" y="615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200025"/>
    <xdr:sp macro="" textlink="">
      <xdr:nvSpPr>
        <xdr:cNvPr id="118" name="Text Box 6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 txBox="1">
          <a:spLocks noChangeArrowheads="1"/>
        </xdr:cNvSpPr>
      </xdr:nvSpPr>
      <xdr:spPr bwMode="auto">
        <a:xfrm>
          <a:off x="3600450" y="615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200025"/>
    <xdr:sp macro="" textlink="">
      <xdr:nvSpPr>
        <xdr:cNvPr id="119" name="Text Box 7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 txBox="1">
          <a:spLocks noChangeArrowheads="1"/>
        </xdr:cNvSpPr>
      </xdr:nvSpPr>
      <xdr:spPr bwMode="auto">
        <a:xfrm>
          <a:off x="3600450" y="615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200025"/>
    <xdr:sp macro="" textlink="">
      <xdr:nvSpPr>
        <xdr:cNvPr id="120" name="Text Box 8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 txBox="1">
          <a:spLocks noChangeArrowheads="1"/>
        </xdr:cNvSpPr>
      </xdr:nvSpPr>
      <xdr:spPr bwMode="auto">
        <a:xfrm>
          <a:off x="3600450" y="615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200025"/>
    <xdr:sp macro="" textlink="">
      <xdr:nvSpPr>
        <xdr:cNvPr id="121" name="Text Box 9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 txBox="1">
          <a:spLocks noChangeArrowheads="1"/>
        </xdr:cNvSpPr>
      </xdr:nvSpPr>
      <xdr:spPr bwMode="auto">
        <a:xfrm>
          <a:off x="3600450" y="615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 txBox="1">
          <a:spLocks noChangeArrowheads="1"/>
        </xdr:cNvSpPr>
      </xdr:nvSpPr>
      <xdr:spPr bwMode="auto">
        <a:xfrm>
          <a:off x="209550" y="615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macro="" textlink="">
      <xdr:nvSpPr>
        <xdr:cNvPr id="123" name="Text Box 3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 txBox="1">
          <a:spLocks noChangeArrowheads="1"/>
        </xdr:cNvSpPr>
      </xdr:nvSpPr>
      <xdr:spPr bwMode="auto">
        <a:xfrm>
          <a:off x="209550" y="615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macro="" textlink="">
      <xdr:nvSpPr>
        <xdr:cNvPr id="124" name="Text Box 4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 txBox="1">
          <a:spLocks noChangeArrowheads="1"/>
        </xdr:cNvSpPr>
      </xdr:nvSpPr>
      <xdr:spPr bwMode="auto">
        <a:xfrm>
          <a:off x="209550" y="615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macro="" textlink="">
      <xdr:nvSpPr>
        <xdr:cNvPr id="125" name="Text Box 5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 txBox="1">
          <a:spLocks noChangeArrowheads="1"/>
        </xdr:cNvSpPr>
      </xdr:nvSpPr>
      <xdr:spPr bwMode="auto">
        <a:xfrm>
          <a:off x="209550" y="615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200025"/>
    <xdr:sp macro="" textlink="">
      <xdr:nvSpPr>
        <xdr:cNvPr id="126" name="Text Box 6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 txBox="1">
          <a:spLocks noChangeArrowheads="1"/>
        </xdr:cNvSpPr>
      </xdr:nvSpPr>
      <xdr:spPr bwMode="auto">
        <a:xfrm>
          <a:off x="3600450" y="615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200025"/>
    <xdr:sp macro="" textlink="">
      <xdr:nvSpPr>
        <xdr:cNvPr id="127" name="Text Box 7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 txBox="1">
          <a:spLocks noChangeArrowheads="1"/>
        </xdr:cNvSpPr>
      </xdr:nvSpPr>
      <xdr:spPr bwMode="auto">
        <a:xfrm>
          <a:off x="3600450" y="615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200025"/>
    <xdr:sp macro="" textlink="">
      <xdr:nvSpPr>
        <xdr:cNvPr id="128" name="Text Box 8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 txBox="1">
          <a:spLocks noChangeArrowheads="1"/>
        </xdr:cNvSpPr>
      </xdr:nvSpPr>
      <xdr:spPr bwMode="auto">
        <a:xfrm>
          <a:off x="3600450" y="615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200025"/>
    <xdr:sp macro="" textlink="">
      <xdr:nvSpPr>
        <xdr:cNvPr id="129" name="Text Box 9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 txBox="1">
          <a:spLocks noChangeArrowheads="1"/>
        </xdr:cNvSpPr>
      </xdr:nvSpPr>
      <xdr:spPr bwMode="auto">
        <a:xfrm>
          <a:off x="3600450" y="615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 txBox="1">
          <a:spLocks noChangeArrowheads="1"/>
        </xdr:cNvSpPr>
      </xdr:nvSpPr>
      <xdr:spPr bwMode="auto">
        <a:xfrm>
          <a:off x="209550" y="615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macro="" textlink="">
      <xdr:nvSpPr>
        <xdr:cNvPr id="131" name="Text Box 3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 txBox="1">
          <a:spLocks noChangeArrowheads="1"/>
        </xdr:cNvSpPr>
      </xdr:nvSpPr>
      <xdr:spPr bwMode="auto">
        <a:xfrm>
          <a:off x="209550" y="615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macro="" textlink="">
      <xdr:nvSpPr>
        <xdr:cNvPr id="132" name="Text Box 4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 txBox="1">
          <a:spLocks noChangeArrowheads="1"/>
        </xdr:cNvSpPr>
      </xdr:nvSpPr>
      <xdr:spPr bwMode="auto">
        <a:xfrm>
          <a:off x="209550" y="615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macro="" textlink="">
      <xdr:nvSpPr>
        <xdr:cNvPr id="133" name="Text Box 5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 txBox="1">
          <a:spLocks noChangeArrowheads="1"/>
        </xdr:cNvSpPr>
      </xdr:nvSpPr>
      <xdr:spPr bwMode="auto">
        <a:xfrm>
          <a:off x="209550" y="615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200025"/>
    <xdr:sp macro="" textlink="">
      <xdr:nvSpPr>
        <xdr:cNvPr id="134" name="Text Box 6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 txBox="1">
          <a:spLocks noChangeArrowheads="1"/>
        </xdr:cNvSpPr>
      </xdr:nvSpPr>
      <xdr:spPr bwMode="auto">
        <a:xfrm>
          <a:off x="3600450" y="615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200025"/>
    <xdr:sp macro="" textlink="">
      <xdr:nvSpPr>
        <xdr:cNvPr id="135" name="Text Box 7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 txBox="1">
          <a:spLocks noChangeArrowheads="1"/>
        </xdr:cNvSpPr>
      </xdr:nvSpPr>
      <xdr:spPr bwMode="auto">
        <a:xfrm>
          <a:off x="3600450" y="615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200025"/>
    <xdr:sp macro="" textlink="">
      <xdr:nvSpPr>
        <xdr:cNvPr id="136" name="Text Box 8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 txBox="1">
          <a:spLocks noChangeArrowheads="1"/>
        </xdr:cNvSpPr>
      </xdr:nvSpPr>
      <xdr:spPr bwMode="auto">
        <a:xfrm>
          <a:off x="3600450" y="615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200025"/>
    <xdr:sp macro="" textlink="">
      <xdr:nvSpPr>
        <xdr:cNvPr id="137" name="Text Box 9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 txBox="1">
          <a:spLocks noChangeArrowheads="1"/>
        </xdr:cNvSpPr>
      </xdr:nvSpPr>
      <xdr:spPr bwMode="auto">
        <a:xfrm>
          <a:off x="3600450" y="615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 txBox="1">
          <a:spLocks noChangeArrowheads="1"/>
        </xdr:cNvSpPr>
      </xdr:nvSpPr>
      <xdr:spPr bwMode="auto">
        <a:xfrm>
          <a:off x="209550" y="615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macro="" textlink="">
      <xdr:nvSpPr>
        <xdr:cNvPr id="139" name="Text Box 3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>
          <a:spLocks noChangeArrowheads="1"/>
        </xdr:cNvSpPr>
      </xdr:nvSpPr>
      <xdr:spPr bwMode="auto">
        <a:xfrm>
          <a:off x="209550" y="615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macro="" textlink="">
      <xdr:nvSpPr>
        <xdr:cNvPr id="140" name="Text Box 4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>
          <a:spLocks noChangeArrowheads="1"/>
        </xdr:cNvSpPr>
      </xdr:nvSpPr>
      <xdr:spPr bwMode="auto">
        <a:xfrm>
          <a:off x="209550" y="615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macro="" textlink="">
      <xdr:nvSpPr>
        <xdr:cNvPr id="141" name="Text Box 5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 txBox="1">
          <a:spLocks noChangeArrowheads="1"/>
        </xdr:cNvSpPr>
      </xdr:nvSpPr>
      <xdr:spPr bwMode="auto">
        <a:xfrm>
          <a:off x="209550" y="615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200025"/>
    <xdr:sp macro="" textlink="">
      <xdr:nvSpPr>
        <xdr:cNvPr id="142" name="Text Box 6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 txBox="1">
          <a:spLocks noChangeArrowheads="1"/>
        </xdr:cNvSpPr>
      </xdr:nvSpPr>
      <xdr:spPr bwMode="auto">
        <a:xfrm>
          <a:off x="3600450" y="615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200025"/>
    <xdr:sp macro="" textlink="">
      <xdr:nvSpPr>
        <xdr:cNvPr id="143" name="Text Box 7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 txBox="1">
          <a:spLocks noChangeArrowheads="1"/>
        </xdr:cNvSpPr>
      </xdr:nvSpPr>
      <xdr:spPr bwMode="auto">
        <a:xfrm>
          <a:off x="3600450" y="615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200025"/>
    <xdr:sp macro="" textlink="">
      <xdr:nvSpPr>
        <xdr:cNvPr id="144" name="Text Box 8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>
          <a:spLocks noChangeArrowheads="1"/>
        </xdr:cNvSpPr>
      </xdr:nvSpPr>
      <xdr:spPr bwMode="auto">
        <a:xfrm>
          <a:off x="3600450" y="615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76200" cy="200025"/>
    <xdr:sp macro="" textlink="">
      <xdr:nvSpPr>
        <xdr:cNvPr id="145" name="Text Box 9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>
          <a:spLocks noChangeArrowheads="1"/>
        </xdr:cNvSpPr>
      </xdr:nvSpPr>
      <xdr:spPr bwMode="auto">
        <a:xfrm>
          <a:off x="3600450" y="615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209550" y="3676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209550" y="3676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209550" y="3676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209550" y="3676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3143250" y="3676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143250" y="3676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3143250" y="3676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143250" y="3676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209550" y="3676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209550" y="3676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209550" y="3676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13" name="Text Box 5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209550" y="3676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14" name="Text Box 6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3143250" y="3676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15" name="Text Box 7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3143250" y="3676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143250" y="3676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3143250" y="3676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18" name="Text Box 6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19" name="Text Box 7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20" name="Text Box 8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22" name="Text Box 6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23" name="Text Box 7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26" name="Text Box 6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27" name="Text Box 7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28" name="Text Box 8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29" name="Text Box 9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30" name="Text Box 6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31" name="Text Box 7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33" name="Text Box 9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36" name="Text Box 4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37" name="Text Box 5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38" name="Text Box 6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39" name="Text Box 7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40" name="Text Box 8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41" name="Text Box 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42" name="Text Box 6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43" name="Text Box 7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44" name="Text Box 8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45" name="Text Box 9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46" name="Text Box 6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47" name="Text Box 7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48" name="Text Box 8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49" name="Text Box 9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50" name="Text Box 6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51" name="Text Box 7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52" name="Text Box 8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53" name="Text Box 9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54" name="Text Box 6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55" name="Text Box 7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56" name="Text Box 8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57" name="Text Box 9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209550" y="3676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59" name="Text Box 3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209550" y="3676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60" name="Text Box 4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209550" y="3676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61" name="Text Box 5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209550" y="3676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62" name="Text Box 6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3143250" y="3676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63" name="Text Box 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3143250" y="3676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64" name="Text Box 8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3143250" y="3676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65" name="Text Box 9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3143250" y="3676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209550" y="3676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67" name="Text Box 3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209550" y="3676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68" name="Text Box 4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209550" y="3676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69" name="Text Box 5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209550" y="3676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70" name="Text Box 6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3143250" y="3676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71" name="Text Box 7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3143250" y="3676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72" name="Text Box 8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3143250" y="3676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73" name="Text Box 9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3143250" y="3676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74" name="Text Box 6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75" name="Text Box 7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76" name="Text Box 8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77" name="Text Box 9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78" name="Text Box 6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79" name="Text Box 7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80" name="Text Box 8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81" name="Text Box 9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82" name="Text Box 6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83" name="Text Box 7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84" name="Text Box 8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85" name="Text Box 9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86" name="Text Box 6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87" name="Text Box 7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88" name="Text Box 8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89" name="Text Box 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91" name="Text Box 3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92" name="Text Box 4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93" name="Text Box 5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94" name="Text Box 6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95" name="Text Box 7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96" name="Text Box 8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97" name="Text Box 9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98" name="Text Box 6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99" name="Text Box 7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100" name="Text Box 8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101" name="Text Box 9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102" name="Text Box 6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103" name="Text Box 7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104" name="Text Box 8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105" name="Text Box 9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106" name="Text Box 6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107" name="Text Box 7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108" name="Text Box 8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109" name="Text Box 9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110" name="Text Box 6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111" name="Text Box 7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112" name="Text Box 8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macro="" textlink="">
      <xdr:nvSpPr>
        <xdr:cNvPr id="113" name="Text Box 9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SpPr txBox="1">
          <a:spLocks noChangeArrowheads="1"/>
        </xdr:cNvSpPr>
      </xdr:nvSpPr>
      <xdr:spPr bwMode="auto">
        <a:xfrm>
          <a:off x="3143250" y="35147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SpPr txBox="1">
          <a:spLocks noChangeArrowheads="1"/>
        </xdr:cNvSpPr>
      </xdr:nvSpPr>
      <xdr:spPr bwMode="auto">
        <a:xfrm>
          <a:off x="2095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115" name="Text Box 3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SpPr txBox="1">
          <a:spLocks noChangeArrowheads="1"/>
        </xdr:cNvSpPr>
      </xdr:nvSpPr>
      <xdr:spPr bwMode="auto">
        <a:xfrm>
          <a:off x="2095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116" name="Text Box 4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SpPr txBox="1">
          <a:spLocks noChangeArrowheads="1"/>
        </xdr:cNvSpPr>
      </xdr:nvSpPr>
      <xdr:spPr bwMode="auto">
        <a:xfrm>
          <a:off x="2095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117" name="Text Box 5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SpPr txBox="1">
          <a:spLocks noChangeArrowheads="1"/>
        </xdr:cNvSpPr>
      </xdr:nvSpPr>
      <xdr:spPr bwMode="auto">
        <a:xfrm>
          <a:off x="2095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118" name="Text Box 6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 txBox="1">
          <a:spLocks noChangeArrowheads="1"/>
        </xdr:cNvSpPr>
      </xdr:nvSpPr>
      <xdr:spPr bwMode="auto">
        <a:xfrm>
          <a:off x="32956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119" name="Text Box 7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 txBox="1">
          <a:spLocks noChangeArrowheads="1"/>
        </xdr:cNvSpPr>
      </xdr:nvSpPr>
      <xdr:spPr bwMode="auto">
        <a:xfrm>
          <a:off x="32956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120" name="Text Box 8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SpPr txBox="1">
          <a:spLocks noChangeArrowheads="1"/>
        </xdr:cNvSpPr>
      </xdr:nvSpPr>
      <xdr:spPr bwMode="auto">
        <a:xfrm>
          <a:off x="32956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121" name="Text Box 9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SpPr txBox="1">
          <a:spLocks noChangeArrowheads="1"/>
        </xdr:cNvSpPr>
      </xdr:nvSpPr>
      <xdr:spPr bwMode="auto">
        <a:xfrm>
          <a:off x="32956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 txBox="1">
          <a:spLocks noChangeArrowheads="1"/>
        </xdr:cNvSpPr>
      </xdr:nvSpPr>
      <xdr:spPr bwMode="auto">
        <a:xfrm>
          <a:off x="2095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123" name="Text Box 3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 txBox="1">
          <a:spLocks noChangeArrowheads="1"/>
        </xdr:cNvSpPr>
      </xdr:nvSpPr>
      <xdr:spPr bwMode="auto">
        <a:xfrm>
          <a:off x="2095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124" name="Text Box 4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 txBox="1">
          <a:spLocks noChangeArrowheads="1"/>
        </xdr:cNvSpPr>
      </xdr:nvSpPr>
      <xdr:spPr bwMode="auto">
        <a:xfrm>
          <a:off x="2095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125" name="Text Box 5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 txBox="1">
          <a:spLocks noChangeArrowheads="1"/>
        </xdr:cNvSpPr>
      </xdr:nvSpPr>
      <xdr:spPr bwMode="auto">
        <a:xfrm>
          <a:off x="2095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126" name="Text Box 6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 txBox="1">
          <a:spLocks noChangeArrowheads="1"/>
        </xdr:cNvSpPr>
      </xdr:nvSpPr>
      <xdr:spPr bwMode="auto">
        <a:xfrm>
          <a:off x="32956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127" name="Text Box 7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SpPr txBox="1">
          <a:spLocks noChangeArrowheads="1"/>
        </xdr:cNvSpPr>
      </xdr:nvSpPr>
      <xdr:spPr bwMode="auto">
        <a:xfrm>
          <a:off x="32956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128" name="Text Box 8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SpPr txBox="1">
          <a:spLocks noChangeArrowheads="1"/>
        </xdr:cNvSpPr>
      </xdr:nvSpPr>
      <xdr:spPr bwMode="auto">
        <a:xfrm>
          <a:off x="32956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129" name="Text Box 9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SpPr txBox="1">
          <a:spLocks noChangeArrowheads="1"/>
        </xdr:cNvSpPr>
      </xdr:nvSpPr>
      <xdr:spPr bwMode="auto">
        <a:xfrm>
          <a:off x="32956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 txBox="1">
          <a:spLocks noChangeArrowheads="1"/>
        </xdr:cNvSpPr>
      </xdr:nvSpPr>
      <xdr:spPr bwMode="auto">
        <a:xfrm>
          <a:off x="2095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131" name="Text Box 3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SpPr txBox="1">
          <a:spLocks noChangeArrowheads="1"/>
        </xdr:cNvSpPr>
      </xdr:nvSpPr>
      <xdr:spPr bwMode="auto">
        <a:xfrm>
          <a:off x="2095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132" name="Text Box 4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SpPr txBox="1">
          <a:spLocks noChangeArrowheads="1"/>
        </xdr:cNvSpPr>
      </xdr:nvSpPr>
      <xdr:spPr bwMode="auto">
        <a:xfrm>
          <a:off x="2095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133" name="Text Box 5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 txBox="1">
          <a:spLocks noChangeArrowheads="1"/>
        </xdr:cNvSpPr>
      </xdr:nvSpPr>
      <xdr:spPr bwMode="auto">
        <a:xfrm>
          <a:off x="2095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134" name="Text Box 6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 txBox="1">
          <a:spLocks noChangeArrowheads="1"/>
        </xdr:cNvSpPr>
      </xdr:nvSpPr>
      <xdr:spPr bwMode="auto">
        <a:xfrm>
          <a:off x="32956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135" name="Text Box 7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SpPr txBox="1">
          <a:spLocks noChangeArrowheads="1"/>
        </xdr:cNvSpPr>
      </xdr:nvSpPr>
      <xdr:spPr bwMode="auto">
        <a:xfrm>
          <a:off x="32956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136" name="Text Box 8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SpPr txBox="1">
          <a:spLocks noChangeArrowheads="1"/>
        </xdr:cNvSpPr>
      </xdr:nvSpPr>
      <xdr:spPr bwMode="auto">
        <a:xfrm>
          <a:off x="32956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137" name="Text Box 9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SpPr txBox="1">
          <a:spLocks noChangeArrowheads="1"/>
        </xdr:cNvSpPr>
      </xdr:nvSpPr>
      <xdr:spPr bwMode="auto">
        <a:xfrm>
          <a:off x="32956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SpPr txBox="1">
          <a:spLocks noChangeArrowheads="1"/>
        </xdr:cNvSpPr>
      </xdr:nvSpPr>
      <xdr:spPr bwMode="auto">
        <a:xfrm>
          <a:off x="2095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139" name="Text Box 3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SpPr txBox="1">
          <a:spLocks noChangeArrowheads="1"/>
        </xdr:cNvSpPr>
      </xdr:nvSpPr>
      <xdr:spPr bwMode="auto">
        <a:xfrm>
          <a:off x="2095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140" name="Text Box 4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SpPr txBox="1">
          <a:spLocks noChangeArrowheads="1"/>
        </xdr:cNvSpPr>
      </xdr:nvSpPr>
      <xdr:spPr bwMode="auto">
        <a:xfrm>
          <a:off x="2095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141" name="Text Box 5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SpPr txBox="1">
          <a:spLocks noChangeArrowheads="1"/>
        </xdr:cNvSpPr>
      </xdr:nvSpPr>
      <xdr:spPr bwMode="auto">
        <a:xfrm>
          <a:off x="2095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142" name="Text Box 6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SpPr txBox="1">
          <a:spLocks noChangeArrowheads="1"/>
        </xdr:cNvSpPr>
      </xdr:nvSpPr>
      <xdr:spPr bwMode="auto">
        <a:xfrm>
          <a:off x="32956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143" name="Text Box 7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SpPr txBox="1">
          <a:spLocks noChangeArrowheads="1"/>
        </xdr:cNvSpPr>
      </xdr:nvSpPr>
      <xdr:spPr bwMode="auto">
        <a:xfrm>
          <a:off x="32956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144" name="Text Box 8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SpPr txBox="1">
          <a:spLocks noChangeArrowheads="1"/>
        </xdr:cNvSpPr>
      </xdr:nvSpPr>
      <xdr:spPr bwMode="auto">
        <a:xfrm>
          <a:off x="32956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145" name="Text Box 9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SpPr txBox="1">
          <a:spLocks noChangeArrowheads="1"/>
        </xdr:cNvSpPr>
      </xdr:nvSpPr>
      <xdr:spPr bwMode="auto">
        <a:xfrm>
          <a:off x="32956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SpPr txBox="1">
          <a:spLocks noChangeArrowheads="1"/>
        </xdr:cNvSpPr>
      </xdr:nvSpPr>
      <xdr:spPr bwMode="auto">
        <a:xfrm>
          <a:off x="2095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SpPr txBox="1">
          <a:spLocks noChangeArrowheads="1"/>
        </xdr:cNvSpPr>
      </xdr:nvSpPr>
      <xdr:spPr bwMode="auto">
        <a:xfrm>
          <a:off x="2095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148" name="Text Box 4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SpPr txBox="1">
          <a:spLocks noChangeArrowheads="1"/>
        </xdr:cNvSpPr>
      </xdr:nvSpPr>
      <xdr:spPr bwMode="auto">
        <a:xfrm>
          <a:off x="2095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149" name="Text Box 5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SpPr txBox="1">
          <a:spLocks noChangeArrowheads="1"/>
        </xdr:cNvSpPr>
      </xdr:nvSpPr>
      <xdr:spPr bwMode="auto">
        <a:xfrm>
          <a:off x="2095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150" name="Text Box 6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SpPr txBox="1">
          <a:spLocks noChangeArrowheads="1"/>
        </xdr:cNvSpPr>
      </xdr:nvSpPr>
      <xdr:spPr bwMode="auto">
        <a:xfrm>
          <a:off x="32956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151" name="Text Box 7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SpPr txBox="1">
          <a:spLocks noChangeArrowheads="1"/>
        </xdr:cNvSpPr>
      </xdr:nvSpPr>
      <xdr:spPr bwMode="auto">
        <a:xfrm>
          <a:off x="32956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152" name="Text Box 8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SpPr txBox="1">
          <a:spLocks noChangeArrowheads="1"/>
        </xdr:cNvSpPr>
      </xdr:nvSpPr>
      <xdr:spPr bwMode="auto">
        <a:xfrm>
          <a:off x="32956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153" name="Text Box 9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SpPr txBox="1">
          <a:spLocks noChangeArrowheads="1"/>
        </xdr:cNvSpPr>
      </xdr:nvSpPr>
      <xdr:spPr bwMode="auto">
        <a:xfrm>
          <a:off x="32956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SpPr txBox="1">
          <a:spLocks noChangeArrowheads="1"/>
        </xdr:cNvSpPr>
      </xdr:nvSpPr>
      <xdr:spPr bwMode="auto">
        <a:xfrm>
          <a:off x="2095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155" name="Text Box 3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SpPr txBox="1">
          <a:spLocks noChangeArrowheads="1"/>
        </xdr:cNvSpPr>
      </xdr:nvSpPr>
      <xdr:spPr bwMode="auto">
        <a:xfrm>
          <a:off x="2095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156" name="Text Box 4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SpPr txBox="1">
          <a:spLocks noChangeArrowheads="1"/>
        </xdr:cNvSpPr>
      </xdr:nvSpPr>
      <xdr:spPr bwMode="auto">
        <a:xfrm>
          <a:off x="2095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157" name="Text Box 5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SpPr txBox="1">
          <a:spLocks noChangeArrowheads="1"/>
        </xdr:cNvSpPr>
      </xdr:nvSpPr>
      <xdr:spPr bwMode="auto">
        <a:xfrm>
          <a:off x="2095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158" name="Text Box 6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SpPr txBox="1">
          <a:spLocks noChangeArrowheads="1"/>
        </xdr:cNvSpPr>
      </xdr:nvSpPr>
      <xdr:spPr bwMode="auto">
        <a:xfrm>
          <a:off x="32956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159" name="Text Box 7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SpPr txBox="1">
          <a:spLocks noChangeArrowheads="1"/>
        </xdr:cNvSpPr>
      </xdr:nvSpPr>
      <xdr:spPr bwMode="auto">
        <a:xfrm>
          <a:off x="32956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160" name="Text Box 8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SpPr txBox="1">
          <a:spLocks noChangeArrowheads="1"/>
        </xdr:cNvSpPr>
      </xdr:nvSpPr>
      <xdr:spPr bwMode="auto">
        <a:xfrm>
          <a:off x="32956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161" name="Text Box 9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SpPr txBox="1">
          <a:spLocks noChangeArrowheads="1"/>
        </xdr:cNvSpPr>
      </xdr:nvSpPr>
      <xdr:spPr bwMode="auto">
        <a:xfrm>
          <a:off x="32956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SpPr txBox="1">
          <a:spLocks noChangeArrowheads="1"/>
        </xdr:cNvSpPr>
      </xdr:nvSpPr>
      <xdr:spPr bwMode="auto">
        <a:xfrm>
          <a:off x="2095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163" name="Text Box 3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SpPr txBox="1">
          <a:spLocks noChangeArrowheads="1"/>
        </xdr:cNvSpPr>
      </xdr:nvSpPr>
      <xdr:spPr bwMode="auto">
        <a:xfrm>
          <a:off x="2095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164" name="Text Box 4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SpPr txBox="1">
          <a:spLocks noChangeArrowheads="1"/>
        </xdr:cNvSpPr>
      </xdr:nvSpPr>
      <xdr:spPr bwMode="auto">
        <a:xfrm>
          <a:off x="2095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165" name="Text Box 5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SpPr txBox="1">
          <a:spLocks noChangeArrowheads="1"/>
        </xdr:cNvSpPr>
      </xdr:nvSpPr>
      <xdr:spPr bwMode="auto">
        <a:xfrm>
          <a:off x="2095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166" name="Text Box 6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SpPr txBox="1">
          <a:spLocks noChangeArrowheads="1"/>
        </xdr:cNvSpPr>
      </xdr:nvSpPr>
      <xdr:spPr bwMode="auto">
        <a:xfrm>
          <a:off x="32956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167" name="Text Box 7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SpPr txBox="1">
          <a:spLocks noChangeArrowheads="1"/>
        </xdr:cNvSpPr>
      </xdr:nvSpPr>
      <xdr:spPr bwMode="auto">
        <a:xfrm>
          <a:off x="32956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168" name="Text Box 8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SpPr txBox="1">
          <a:spLocks noChangeArrowheads="1"/>
        </xdr:cNvSpPr>
      </xdr:nvSpPr>
      <xdr:spPr bwMode="auto">
        <a:xfrm>
          <a:off x="32956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169" name="Text Box 9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SpPr txBox="1">
          <a:spLocks noChangeArrowheads="1"/>
        </xdr:cNvSpPr>
      </xdr:nvSpPr>
      <xdr:spPr bwMode="auto">
        <a:xfrm>
          <a:off x="32956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SpPr txBox="1">
          <a:spLocks noChangeArrowheads="1"/>
        </xdr:cNvSpPr>
      </xdr:nvSpPr>
      <xdr:spPr bwMode="auto">
        <a:xfrm>
          <a:off x="2095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171" name="Text Box 3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SpPr txBox="1">
          <a:spLocks noChangeArrowheads="1"/>
        </xdr:cNvSpPr>
      </xdr:nvSpPr>
      <xdr:spPr bwMode="auto">
        <a:xfrm>
          <a:off x="2095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172" name="Text Box 4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SpPr txBox="1">
          <a:spLocks noChangeArrowheads="1"/>
        </xdr:cNvSpPr>
      </xdr:nvSpPr>
      <xdr:spPr bwMode="auto">
        <a:xfrm>
          <a:off x="2095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macro="" textlink="">
      <xdr:nvSpPr>
        <xdr:cNvPr id="173" name="Text Box 5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SpPr txBox="1">
          <a:spLocks noChangeArrowheads="1"/>
        </xdr:cNvSpPr>
      </xdr:nvSpPr>
      <xdr:spPr bwMode="auto">
        <a:xfrm>
          <a:off x="2095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174" name="Text Box 6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SpPr txBox="1">
          <a:spLocks noChangeArrowheads="1"/>
        </xdr:cNvSpPr>
      </xdr:nvSpPr>
      <xdr:spPr bwMode="auto">
        <a:xfrm>
          <a:off x="32956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175" name="Text Box 7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SpPr txBox="1">
          <a:spLocks noChangeArrowheads="1"/>
        </xdr:cNvSpPr>
      </xdr:nvSpPr>
      <xdr:spPr bwMode="auto">
        <a:xfrm>
          <a:off x="32956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176" name="Text Box 8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SpPr txBox="1">
          <a:spLocks noChangeArrowheads="1"/>
        </xdr:cNvSpPr>
      </xdr:nvSpPr>
      <xdr:spPr bwMode="auto">
        <a:xfrm>
          <a:off x="32956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177" name="Text Box 9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SpPr txBox="1">
          <a:spLocks noChangeArrowheads="1"/>
        </xdr:cNvSpPr>
      </xdr:nvSpPr>
      <xdr:spPr bwMode="auto">
        <a:xfrm>
          <a:off x="3295650" y="445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</xdr:row>
      <xdr:rowOff>0</xdr:rowOff>
    </xdr:from>
    <xdr:ext cx="76200" cy="200025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200025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200025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200025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200025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200025"/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200025"/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200025"/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200025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200025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200025"/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200025"/>
    <xdr:sp macro="" textlink="">
      <xdr:nvSpPr>
        <xdr:cNvPr id="13" name="Text Box 5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200025"/>
    <xdr:sp macro="" textlink="">
      <xdr:nvSpPr>
        <xdr:cNvPr id="14" name="Text Box 6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200025"/>
    <xdr:sp macro="" textlink="">
      <xdr:nvSpPr>
        <xdr:cNvPr id="15" name="Text Box 7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200025"/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200025"/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18" name="Text Box 6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19" name="Text Box 7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20" name="Text Box 8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22" name="Text Box 6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23" name="Text Box 7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26" name="Text Box 6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27" name="Text Box 7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28" name="Text Box 8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29" name="Text Box 9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30" name="Text Box 6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31" name="Text Box 7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33" name="Text Box 9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36" name="Text Box 4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37" name="Text Box 5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38" name="Text Box 6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39" name="Text Box 7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40" name="Text Box 8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41" name="Text Box 9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42" name="Text Box 6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43" name="Text Box 7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44" name="Text Box 8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45" name="Text Box 9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46" name="Text Box 6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47" name="Text Box 7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48" name="Text Box 8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49" name="Text Box 9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50" name="Text Box 6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51" name="Text Box 7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52" name="Text Box 8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53" name="Text Box 9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54" name="Text Box 6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55" name="Text Box 7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56" name="Text Box 8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57" name="Text Box 9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200025"/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200025"/>
    <xdr:sp macro="" textlink="">
      <xdr:nvSpPr>
        <xdr:cNvPr id="59" name="Text Box 3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200025"/>
    <xdr:sp macro="" textlink="">
      <xdr:nvSpPr>
        <xdr:cNvPr id="60" name="Text Box 4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200025"/>
    <xdr:sp macro="" textlink="">
      <xdr:nvSpPr>
        <xdr:cNvPr id="61" name="Text Box 5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200025"/>
    <xdr:sp macro="" textlink="">
      <xdr:nvSpPr>
        <xdr:cNvPr id="62" name="Text Box 6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200025"/>
    <xdr:sp macro="" textlink="">
      <xdr:nvSpPr>
        <xdr:cNvPr id="63" name="Text Box 7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200025"/>
    <xdr:sp macro="" textlink="">
      <xdr:nvSpPr>
        <xdr:cNvPr id="64" name="Text Box 8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200025"/>
    <xdr:sp macro="" textlink="">
      <xdr:nvSpPr>
        <xdr:cNvPr id="65" name="Text Box 9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200025"/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200025"/>
    <xdr:sp macro="" textlink="">
      <xdr:nvSpPr>
        <xdr:cNvPr id="67" name="Text Box 3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200025"/>
    <xdr:sp macro="" textlink="">
      <xdr:nvSpPr>
        <xdr:cNvPr id="68" name="Text Box 4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200025"/>
    <xdr:sp macro="" textlink="">
      <xdr:nvSpPr>
        <xdr:cNvPr id="69" name="Text Box 5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SpPr txBox="1">
          <a:spLocks noChangeArrowheads="1"/>
        </xdr:cNvSpPr>
      </xdr:nvSpPr>
      <xdr:spPr bwMode="auto">
        <a:xfrm>
          <a:off x="209550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200025"/>
    <xdr:sp macro="" textlink="">
      <xdr:nvSpPr>
        <xdr:cNvPr id="70" name="Text Box 6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200025"/>
    <xdr:sp macro="" textlink="">
      <xdr:nvSpPr>
        <xdr:cNvPr id="71" name="Text Box 7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200025"/>
    <xdr:sp macro="" textlink="">
      <xdr:nvSpPr>
        <xdr:cNvPr id="72" name="Text Box 8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200025"/>
    <xdr:sp macro="" textlink="">
      <xdr:nvSpPr>
        <xdr:cNvPr id="73" name="Text Box 9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SpPr txBox="1">
          <a:spLocks noChangeArrowheads="1"/>
        </xdr:cNvSpPr>
      </xdr:nvSpPr>
      <xdr:spPr bwMode="auto">
        <a:xfrm>
          <a:off x="2771775" y="854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74" name="Text Box 6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75" name="Text Box 7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76" name="Text Box 8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77" name="Text Box 9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78" name="Text Box 6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79" name="Text Box 7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80" name="Text Box 8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81" name="Text Box 9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82" name="Text Box 6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83" name="Text Box 7">
          <a:extLst>
            <a:ext uri="{FF2B5EF4-FFF2-40B4-BE49-F238E27FC236}">
              <a16:creationId xmlns:a16="http://schemas.microsoft.com/office/drawing/2014/main" id="{00000000-0008-0000-0700-000053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84" name="Text Box 8">
          <a:extLst>
            <a:ext uri="{FF2B5EF4-FFF2-40B4-BE49-F238E27FC236}">
              <a16:creationId xmlns:a16="http://schemas.microsoft.com/office/drawing/2014/main" id="{00000000-0008-0000-0700-000054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85" name="Text Box 9">
          <a:extLst>
            <a:ext uri="{FF2B5EF4-FFF2-40B4-BE49-F238E27FC236}">
              <a16:creationId xmlns:a16="http://schemas.microsoft.com/office/drawing/2014/main" id="{00000000-0008-0000-0700-000055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86" name="Text Box 6">
          <a:extLst>
            <a:ext uri="{FF2B5EF4-FFF2-40B4-BE49-F238E27FC236}">
              <a16:creationId xmlns:a16="http://schemas.microsoft.com/office/drawing/2014/main" id="{00000000-0008-0000-0700-000056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87" name="Text Box 7">
          <a:extLst>
            <a:ext uri="{FF2B5EF4-FFF2-40B4-BE49-F238E27FC236}">
              <a16:creationId xmlns:a16="http://schemas.microsoft.com/office/drawing/2014/main" id="{00000000-0008-0000-0700-000057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88" name="Text Box 8">
          <a:extLst>
            <a:ext uri="{FF2B5EF4-FFF2-40B4-BE49-F238E27FC236}">
              <a16:creationId xmlns:a16="http://schemas.microsoft.com/office/drawing/2014/main" id="{00000000-0008-0000-0700-000058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89" name="Text Box 9">
          <a:extLst>
            <a:ext uri="{FF2B5EF4-FFF2-40B4-BE49-F238E27FC236}">
              <a16:creationId xmlns:a16="http://schemas.microsoft.com/office/drawing/2014/main" id="{00000000-0008-0000-0700-000059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700-00005A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91" name="Text Box 3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92" name="Text Box 4">
          <a:extLst>
            <a:ext uri="{FF2B5EF4-FFF2-40B4-BE49-F238E27FC236}">
              <a16:creationId xmlns:a16="http://schemas.microsoft.com/office/drawing/2014/main" id="{00000000-0008-0000-0700-00005C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93" name="Text Box 5">
          <a:extLst>
            <a:ext uri="{FF2B5EF4-FFF2-40B4-BE49-F238E27FC236}">
              <a16:creationId xmlns:a16="http://schemas.microsoft.com/office/drawing/2014/main" id="{00000000-0008-0000-0700-00005D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94" name="Text Box 6">
          <a:extLst>
            <a:ext uri="{FF2B5EF4-FFF2-40B4-BE49-F238E27FC236}">
              <a16:creationId xmlns:a16="http://schemas.microsoft.com/office/drawing/2014/main" id="{00000000-0008-0000-0700-00005E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95" name="Text Box 7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96" name="Text Box 8">
          <a:extLst>
            <a:ext uri="{FF2B5EF4-FFF2-40B4-BE49-F238E27FC236}">
              <a16:creationId xmlns:a16="http://schemas.microsoft.com/office/drawing/2014/main" id="{00000000-0008-0000-0700-000060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97" name="Text Box 9">
          <a:extLst>
            <a:ext uri="{FF2B5EF4-FFF2-40B4-BE49-F238E27FC236}">
              <a16:creationId xmlns:a16="http://schemas.microsoft.com/office/drawing/2014/main" id="{00000000-0008-0000-0700-000061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98" name="Text Box 6">
          <a:extLst>
            <a:ext uri="{FF2B5EF4-FFF2-40B4-BE49-F238E27FC236}">
              <a16:creationId xmlns:a16="http://schemas.microsoft.com/office/drawing/2014/main" id="{00000000-0008-0000-0700-000062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99" name="Text Box 7">
          <a:extLst>
            <a:ext uri="{FF2B5EF4-FFF2-40B4-BE49-F238E27FC236}">
              <a16:creationId xmlns:a16="http://schemas.microsoft.com/office/drawing/2014/main" id="{00000000-0008-0000-0700-000063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100" name="Text Box 8">
          <a:extLst>
            <a:ext uri="{FF2B5EF4-FFF2-40B4-BE49-F238E27FC236}">
              <a16:creationId xmlns:a16="http://schemas.microsoft.com/office/drawing/2014/main" id="{00000000-0008-0000-0700-000064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101" name="Text Box 9">
          <a:extLst>
            <a:ext uri="{FF2B5EF4-FFF2-40B4-BE49-F238E27FC236}">
              <a16:creationId xmlns:a16="http://schemas.microsoft.com/office/drawing/2014/main" id="{00000000-0008-0000-0700-000065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102" name="Text Box 6">
          <a:extLst>
            <a:ext uri="{FF2B5EF4-FFF2-40B4-BE49-F238E27FC236}">
              <a16:creationId xmlns:a16="http://schemas.microsoft.com/office/drawing/2014/main" id="{00000000-0008-0000-0700-000066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103" name="Text Box 7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104" name="Text Box 8">
          <a:extLst>
            <a:ext uri="{FF2B5EF4-FFF2-40B4-BE49-F238E27FC236}">
              <a16:creationId xmlns:a16="http://schemas.microsoft.com/office/drawing/2014/main" id="{00000000-0008-0000-0700-000068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105" name="Text Box 9">
          <a:extLst>
            <a:ext uri="{FF2B5EF4-FFF2-40B4-BE49-F238E27FC236}">
              <a16:creationId xmlns:a16="http://schemas.microsoft.com/office/drawing/2014/main" id="{00000000-0008-0000-0700-000069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106" name="Text Box 6">
          <a:extLst>
            <a:ext uri="{FF2B5EF4-FFF2-40B4-BE49-F238E27FC236}">
              <a16:creationId xmlns:a16="http://schemas.microsoft.com/office/drawing/2014/main" id="{00000000-0008-0000-0700-00006A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107" name="Text Box 7">
          <a:extLst>
            <a:ext uri="{FF2B5EF4-FFF2-40B4-BE49-F238E27FC236}">
              <a16:creationId xmlns:a16="http://schemas.microsoft.com/office/drawing/2014/main" id="{00000000-0008-0000-0700-00006B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108" name="Text Box 8">
          <a:extLst>
            <a:ext uri="{FF2B5EF4-FFF2-40B4-BE49-F238E27FC236}">
              <a16:creationId xmlns:a16="http://schemas.microsoft.com/office/drawing/2014/main" id="{00000000-0008-0000-0700-00006C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109" name="Text Box 9">
          <a:extLst>
            <a:ext uri="{FF2B5EF4-FFF2-40B4-BE49-F238E27FC236}">
              <a16:creationId xmlns:a16="http://schemas.microsoft.com/office/drawing/2014/main" id="{00000000-0008-0000-0700-00006D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110" name="Text Box 6"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111" name="Text Box 7">
          <a:extLst>
            <a:ext uri="{FF2B5EF4-FFF2-40B4-BE49-F238E27FC236}">
              <a16:creationId xmlns:a16="http://schemas.microsoft.com/office/drawing/2014/main" id="{00000000-0008-0000-0700-00006F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112" name="Text Box 8">
          <a:extLst>
            <a:ext uri="{FF2B5EF4-FFF2-40B4-BE49-F238E27FC236}">
              <a16:creationId xmlns:a16="http://schemas.microsoft.com/office/drawing/2014/main" id="{00000000-0008-0000-0700-000070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76200" cy="142875"/>
    <xdr:sp macro="" textlink="">
      <xdr:nvSpPr>
        <xdr:cNvPr id="113" name="Text Box 9">
          <a:extLst>
            <a:ext uri="{FF2B5EF4-FFF2-40B4-BE49-F238E27FC236}">
              <a16:creationId xmlns:a16="http://schemas.microsoft.com/office/drawing/2014/main" id="{00000000-0008-0000-0700-000071000000}"/>
            </a:ext>
          </a:extLst>
        </xdr:cNvPr>
        <xdr:cNvSpPr txBox="1">
          <a:spLocks noChangeArrowheads="1"/>
        </xdr:cNvSpPr>
      </xdr:nvSpPr>
      <xdr:spPr bwMode="auto">
        <a:xfrm>
          <a:off x="2771775" y="8382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700-000072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115" name="Text Box 3">
          <a:extLst>
            <a:ext uri="{FF2B5EF4-FFF2-40B4-BE49-F238E27FC236}">
              <a16:creationId xmlns:a16="http://schemas.microsoft.com/office/drawing/2014/main" id="{00000000-0008-0000-0700-000073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116" name="Text Box 4">
          <a:extLst>
            <a:ext uri="{FF2B5EF4-FFF2-40B4-BE49-F238E27FC236}">
              <a16:creationId xmlns:a16="http://schemas.microsoft.com/office/drawing/2014/main" id="{00000000-0008-0000-0700-000074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117" name="Text Box 5">
          <a:extLst>
            <a:ext uri="{FF2B5EF4-FFF2-40B4-BE49-F238E27FC236}">
              <a16:creationId xmlns:a16="http://schemas.microsoft.com/office/drawing/2014/main" id="{00000000-0008-0000-0700-000075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118" name="Text Box 6">
          <a:extLst>
            <a:ext uri="{FF2B5EF4-FFF2-40B4-BE49-F238E27FC236}">
              <a16:creationId xmlns:a16="http://schemas.microsoft.com/office/drawing/2014/main" id="{00000000-0008-0000-0700-000076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119" name="Text Box 7">
          <a:extLst>
            <a:ext uri="{FF2B5EF4-FFF2-40B4-BE49-F238E27FC236}">
              <a16:creationId xmlns:a16="http://schemas.microsoft.com/office/drawing/2014/main" id="{00000000-0008-0000-0700-000077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120" name="Text Box 8">
          <a:extLst>
            <a:ext uri="{FF2B5EF4-FFF2-40B4-BE49-F238E27FC236}">
              <a16:creationId xmlns:a16="http://schemas.microsoft.com/office/drawing/2014/main" id="{00000000-0008-0000-0700-000078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121" name="Text Box 9">
          <a:extLst>
            <a:ext uri="{FF2B5EF4-FFF2-40B4-BE49-F238E27FC236}">
              <a16:creationId xmlns:a16="http://schemas.microsoft.com/office/drawing/2014/main" id="{00000000-0008-0000-0700-000079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700-00007A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123" name="Text Box 3">
          <a:extLst>
            <a:ext uri="{FF2B5EF4-FFF2-40B4-BE49-F238E27FC236}">
              <a16:creationId xmlns:a16="http://schemas.microsoft.com/office/drawing/2014/main" id="{00000000-0008-0000-0700-00007B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124" name="Text Box 4">
          <a:extLst>
            <a:ext uri="{FF2B5EF4-FFF2-40B4-BE49-F238E27FC236}">
              <a16:creationId xmlns:a16="http://schemas.microsoft.com/office/drawing/2014/main" id="{00000000-0008-0000-0700-00007C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125" name="Text Box 5">
          <a:extLst>
            <a:ext uri="{FF2B5EF4-FFF2-40B4-BE49-F238E27FC236}">
              <a16:creationId xmlns:a16="http://schemas.microsoft.com/office/drawing/2014/main" id="{00000000-0008-0000-0700-00007D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126" name="Text Box 6">
          <a:extLst>
            <a:ext uri="{FF2B5EF4-FFF2-40B4-BE49-F238E27FC236}">
              <a16:creationId xmlns:a16="http://schemas.microsoft.com/office/drawing/2014/main" id="{00000000-0008-0000-0700-00007E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127" name="Text Box 7">
          <a:extLst>
            <a:ext uri="{FF2B5EF4-FFF2-40B4-BE49-F238E27FC236}">
              <a16:creationId xmlns:a16="http://schemas.microsoft.com/office/drawing/2014/main" id="{00000000-0008-0000-0700-00007F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128" name="Text Box 8">
          <a:extLst>
            <a:ext uri="{FF2B5EF4-FFF2-40B4-BE49-F238E27FC236}">
              <a16:creationId xmlns:a16="http://schemas.microsoft.com/office/drawing/2014/main" id="{00000000-0008-0000-0700-000080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129" name="Text Box 9">
          <a:extLst>
            <a:ext uri="{FF2B5EF4-FFF2-40B4-BE49-F238E27FC236}">
              <a16:creationId xmlns:a16="http://schemas.microsoft.com/office/drawing/2014/main" id="{00000000-0008-0000-0700-000081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30" name="Text Box 6">
          <a:extLst>
            <a:ext uri="{FF2B5EF4-FFF2-40B4-BE49-F238E27FC236}">
              <a16:creationId xmlns:a16="http://schemas.microsoft.com/office/drawing/2014/main" id="{00000000-0008-0000-0700-000082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31" name="Text Box 7">
          <a:extLst>
            <a:ext uri="{FF2B5EF4-FFF2-40B4-BE49-F238E27FC236}">
              <a16:creationId xmlns:a16="http://schemas.microsoft.com/office/drawing/2014/main" id="{00000000-0008-0000-0700-000083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32" name="Text Box 8">
          <a:extLst>
            <a:ext uri="{FF2B5EF4-FFF2-40B4-BE49-F238E27FC236}">
              <a16:creationId xmlns:a16="http://schemas.microsoft.com/office/drawing/2014/main" id="{00000000-0008-0000-0700-000084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33" name="Text Box 9">
          <a:extLst>
            <a:ext uri="{FF2B5EF4-FFF2-40B4-BE49-F238E27FC236}">
              <a16:creationId xmlns:a16="http://schemas.microsoft.com/office/drawing/2014/main" id="{00000000-0008-0000-0700-000085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34" name="Text Box 6">
          <a:extLst>
            <a:ext uri="{FF2B5EF4-FFF2-40B4-BE49-F238E27FC236}">
              <a16:creationId xmlns:a16="http://schemas.microsoft.com/office/drawing/2014/main" id="{00000000-0008-0000-0700-000086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35" name="Text Box 7">
          <a:extLst>
            <a:ext uri="{FF2B5EF4-FFF2-40B4-BE49-F238E27FC236}">
              <a16:creationId xmlns:a16="http://schemas.microsoft.com/office/drawing/2014/main" id="{00000000-0008-0000-0700-000087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36" name="Text Box 8">
          <a:extLst>
            <a:ext uri="{FF2B5EF4-FFF2-40B4-BE49-F238E27FC236}">
              <a16:creationId xmlns:a16="http://schemas.microsoft.com/office/drawing/2014/main" id="{00000000-0008-0000-0700-000088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37" name="Text Box 9">
          <a:extLst>
            <a:ext uri="{FF2B5EF4-FFF2-40B4-BE49-F238E27FC236}">
              <a16:creationId xmlns:a16="http://schemas.microsoft.com/office/drawing/2014/main" id="{00000000-0008-0000-0700-000089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38" name="Text Box 6">
          <a:extLst>
            <a:ext uri="{FF2B5EF4-FFF2-40B4-BE49-F238E27FC236}">
              <a16:creationId xmlns:a16="http://schemas.microsoft.com/office/drawing/2014/main" id="{00000000-0008-0000-0700-00008A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39" name="Text Box 7">
          <a:extLst>
            <a:ext uri="{FF2B5EF4-FFF2-40B4-BE49-F238E27FC236}">
              <a16:creationId xmlns:a16="http://schemas.microsoft.com/office/drawing/2014/main" id="{00000000-0008-0000-0700-00008B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40" name="Text Box 8">
          <a:extLst>
            <a:ext uri="{FF2B5EF4-FFF2-40B4-BE49-F238E27FC236}">
              <a16:creationId xmlns:a16="http://schemas.microsoft.com/office/drawing/2014/main" id="{00000000-0008-0000-0700-00008C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41" name="Text Box 9">
          <a:extLst>
            <a:ext uri="{FF2B5EF4-FFF2-40B4-BE49-F238E27FC236}">
              <a16:creationId xmlns:a16="http://schemas.microsoft.com/office/drawing/2014/main" id="{00000000-0008-0000-0700-00008D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42" name="Text Box 6">
          <a:extLst>
            <a:ext uri="{FF2B5EF4-FFF2-40B4-BE49-F238E27FC236}">
              <a16:creationId xmlns:a16="http://schemas.microsoft.com/office/drawing/2014/main" id="{00000000-0008-0000-0700-00008E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43" name="Text Box 7">
          <a:extLst>
            <a:ext uri="{FF2B5EF4-FFF2-40B4-BE49-F238E27FC236}">
              <a16:creationId xmlns:a16="http://schemas.microsoft.com/office/drawing/2014/main" id="{00000000-0008-0000-0700-00008F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44" name="Text Box 8">
          <a:extLst>
            <a:ext uri="{FF2B5EF4-FFF2-40B4-BE49-F238E27FC236}">
              <a16:creationId xmlns:a16="http://schemas.microsoft.com/office/drawing/2014/main" id="{00000000-0008-0000-0700-000090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45" name="Text Box 9">
          <a:extLst>
            <a:ext uri="{FF2B5EF4-FFF2-40B4-BE49-F238E27FC236}">
              <a16:creationId xmlns:a16="http://schemas.microsoft.com/office/drawing/2014/main" id="{00000000-0008-0000-0700-000091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700-000092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id="{00000000-0008-0000-0700-000093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48" name="Text Box 4">
          <a:extLst>
            <a:ext uri="{FF2B5EF4-FFF2-40B4-BE49-F238E27FC236}">
              <a16:creationId xmlns:a16="http://schemas.microsoft.com/office/drawing/2014/main" id="{00000000-0008-0000-0700-000094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49" name="Text Box 5">
          <a:extLst>
            <a:ext uri="{FF2B5EF4-FFF2-40B4-BE49-F238E27FC236}">
              <a16:creationId xmlns:a16="http://schemas.microsoft.com/office/drawing/2014/main" id="{00000000-0008-0000-0700-000095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50" name="Text Box 6">
          <a:extLst>
            <a:ext uri="{FF2B5EF4-FFF2-40B4-BE49-F238E27FC236}">
              <a16:creationId xmlns:a16="http://schemas.microsoft.com/office/drawing/2014/main" id="{00000000-0008-0000-0700-000096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51" name="Text Box 7">
          <a:extLst>
            <a:ext uri="{FF2B5EF4-FFF2-40B4-BE49-F238E27FC236}">
              <a16:creationId xmlns:a16="http://schemas.microsoft.com/office/drawing/2014/main" id="{00000000-0008-0000-0700-000097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52" name="Text Box 8">
          <a:extLst>
            <a:ext uri="{FF2B5EF4-FFF2-40B4-BE49-F238E27FC236}">
              <a16:creationId xmlns:a16="http://schemas.microsoft.com/office/drawing/2014/main" id="{00000000-0008-0000-0700-000098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53" name="Text Box 9">
          <a:extLst>
            <a:ext uri="{FF2B5EF4-FFF2-40B4-BE49-F238E27FC236}">
              <a16:creationId xmlns:a16="http://schemas.microsoft.com/office/drawing/2014/main" id="{00000000-0008-0000-0700-000099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54" name="Text Box 6">
          <a:extLst>
            <a:ext uri="{FF2B5EF4-FFF2-40B4-BE49-F238E27FC236}">
              <a16:creationId xmlns:a16="http://schemas.microsoft.com/office/drawing/2014/main" id="{00000000-0008-0000-0700-00009A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55" name="Text Box 7">
          <a:extLst>
            <a:ext uri="{FF2B5EF4-FFF2-40B4-BE49-F238E27FC236}">
              <a16:creationId xmlns:a16="http://schemas.microsoft.com/office/drawing/2014/main" id="{00000000-0008-0000-0700-00009B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56" name="Text Box 8">
          <a:extLst>
            <a:ext uri="{FF2B5EF4-FFF2-40B4-BE49-F238E27FC236}">
              <a16:creationId xmlns:a16="http://schemas.microsoft.com/office/drawing/2014/main" id="{00000000-0008-0000-0700-00009C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57" name="Text Box 9">
          <a:extLst>
            <a:ext uri="{FF2B5EF4-FFF2-40B4-BE49-F238E27FC236}">
              <a16:creationId xmlns:a16="http://schemas.microsoft.com/office/drawing/2014/main" id="{00000000-0008-0000-0700-00009D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58" name="Text Box 6">
          <a:extLst>
            <a:ext uri="{FF2B5EF4-FFF2-40B4-BE49-F238E27FC236}">
              <a16:creationId xmlns:a16="http://schemas.microsoft.com/office/drawing/2014/main" id="{00000000-0008-0000-0700-00009E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59" name="Text Box 7">
          <a:extLst>
            <a:ext uri="{FF2B5EF4-FFF2-40B4-BE49-F238E27FC236}">
              <a16:creationId xmlns:a16="http://schemas.microsoft.com/office/drawing/2014/main" id="{00000000-0008-0000-0700-00009F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60" name="Text Box 8">
          <a:extLst>
            <a:ext uri="{FF2B5EF4-FFF2-40B4-BE49-F238E27FC236}">
              <a16:creationId xmlns:a16="http://schemas.microsoft.com/office/drawing/2014/main" id="{00000000-0008-0000-0700-0000A0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61" name="Text Box 9">
          <a:extLst>
            <a:ext uri="{FF2B5EF4-FFF2-40B4-BE49-F238E27FC236}">
              <a16:creationId xmlns:a16="http://schemas.microsoft.com/office/drawing/2014/main" id="{00000000-0008-0000-0700-0000A1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62" name="Text Box 6">
          <a:extLst>
            <a:ext uri="{FF2B5EF4-FFF2-40B4-BE49-F238E27FC236}">
              <a16:creationId xmlns:a16="http://schemas.microsoft.com/office/drawing/2014/main" id="{00000000-0008-0000-0700-0000A2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63" name="Text Box 7">
          <a:extLst>
            <a:ext uri="{FF2B5EF4-FFF2-40B4-BE49-F238E27FC236}">
              <a16:creationId xmlns:a16="http://schemas.microsoft.com/office/drawing/2014/main" id="{00000000-0008-0000-0700-0000A3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64" name="Text Box 8">
          <a:extLst>
            <a:ext uri="{FF2B5EF4-FFF2-40B4-BE49-F238E27FC236}">
              <a16:creationId xmlns:a16="http://schemas.microsoft.com/office/drawing/2014/main" id="{00000000-0008-0000-0700-0000A4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65" name="Text Box 9">
          <a:extLst>
            <a:ext uri="{FF2B5EF4-FFF2-40B4-BE49-F238E27FC236}">
              <a16:creationId xmlns:a16="http://schemas.microsoft.com/office/drawing/2014/main" id="{00000000-0008-0000-0700-0000A5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66" name="Text Box 6">
          <a:extLst>
            <a:ext uri="{FF2B5EF4-FFF2-40B4-BE49-F238E27FC236}">
              <a16:creationId xmlns:a16="http://schemas.microsoft.com/office/drawing/2014/main" id="{00000000-0008-0000-0700-0000A6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67" name="Text Box 7">
          <a:extLst>
            <a:ext uri="{FF2B5EF4-FFF2-40B4-BE49-F238E27FC236}">
              <a16:creationId xmlns:a16="http://schemas.microsoft.com/office/drawing/2014/main" id="{00000000-0008-0000-0700-0000A7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68" name="Text Box 8">
          <a:extLst>
            <a:ext uri="{FF2B5EF4-FFF2-40B4-BE49-F238E27FC236}">
              <a16:creationId xmlns:a16="http://schemas.microsoft.com/office/drawing/2014/main" id="{00000000-0008-0000-0700-0000A8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69" name="Text Box 9">
          <a:extLst>
            <a:ext uri="{FF2B5EF4-FFF2-40B4-BE49-F238E27FC236}">
              <a16:creationId xmlns:a16="http://schemas.microsoft.com/office/drawing/2014/main" id="{00000000-0008-0000-0700-0000A9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700-0000AA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171" name="Text Box 3">
          <a:extLst>
            <a:ext uri="{FF2B5EF4-FFF2-40B4-BE49-F238E27FC236}">
              <a16:creationId xmlns:a16="http://schemas.microsoft.com/office/drawing/2014/main" id="{00000000-0008-0000-0700-0000AB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172" name="Text Box 4">
          <a:extLst>
            <a:ext uri="{FF2B5EF4-FFF2-40B4-BE49-F238E27FC236}">
              <a16:creationId xmlns:a16="http://schemas.microsoft.com/office/drawing/2014/main" id="{00000000-0008-0000-0700-0000AC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173" name="Text Box 5">
          <a:extLst>
            <a:ext uri="{FF2B5EF4-FFF2-40B4-BE49-F238E27FC236}">
              <a16:creationId xmlns:a16="http://schemas.microsoft.com/office/drawing/2014/main" id="{00000000-0008-0000-0700-0000AD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174" name="Text Box 6">
          <a:extLst>
            <a:ext uri="{FF2B5EF4-FFF2-40B4-BE49-F238E27FC236}">
              <a16:creationId xmlns:a16="http://schemas.microsoft.com/office/drawing/2014/main" id="{00000000-0008-0000-0700-0000AE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175" name="Text Box 7">
          <a:extLst>
            <a:ext uri="{FF2B5EF4-FFF2-40B4-BE49-F238E27FC236}">
              <a16:creationId xmlns:a16="http://schemas.microsoft.com/office/drawing/2014/main" id="{00000000-0008-0000-0700-0000AF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176" name="Text Box 8">
          <a:extLst>
            <a:ext uri="{FF2B5EF4-FFF2-40B4-BE49-F238E27FC236}">
              <a16:creationId xmlns:a16="http://schemas.microsoft.com/office/drawing/2014/main" id="{00000000-0008-0000-0700-0000B0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177" name="Text Box 9">
          <a:extLst>
            <a:ext uri="{FF2B5EF4-FFF2-40B4-BE49-F238E27FC236}">
              <a16:creationId xmlns:a16="http://schemas.microsoft.com/office/drawing/2014/main" id="{00000000-0008-0000-0700-0000B1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700-0000B2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179" name="Text Box 3">
          <a:extLst>
            <a:ext uri="{FF2B5EF4-FFF2-40B4-BE49-F238E27FC236}">
              <a16:creationId xmlns:a16="http://schemas.microsoft.com/office/drawing/2014/main" id="{00000000-0008-0000-0700-0000B3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180" name="Text Box 4">
          <a:extLst>
            <a:ext uri="{FF2B5EF4-FFF2-40B4-BE49-F238E27FC236}">
              <a16:creationId xmlns:a16="http://schemas.microsoft.com/office/drawing/2014/main" id="{00000000-0008-0000-0700-0000B4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181" name="Text Box 5">
          <a:extLst>
            <a:ext uri="{FF2B5EF4-FFF2-40B4-BE49-F238E27FC236}">
              <a16:creationId xmlns:a16="http://schemas.microsoft.com/office/drawing/2014/main" id="{00000000-0008-0000-0700-0000B5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182" name="Text Box 6">
          <a:extLst>
            <a:ext uri="{FF2B5EF4-FFF2-40B4-BE49-F238E27FC236}">
              <a16:creationId xmlns:a16="http://schemas.microsoft.com/office/drawing/2014/main" id="{00000000-0008-0000-0700-0000B6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183" name="Text Box 7">
          <a:extLst>
            <a:ext uri="{FF2B5EF4-FFF2-40B4-BE49-F238E27FC236}">
              <a16:creationId xmlns:a16="http://schemas.microsoft.com/office/drawing/2014/main" id="{00000000-0008-0000-0700-0000B7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184" name="Text Box 8">
          <a:extLst>
            <a:ext uri="{FF2B5EF4-FFF2-40B4-BE49-F238E27FC236}">
              <a16:creationId xmlns:a16="http://schemas.microsoft.com/office/drawing/2014/main" id="{00000000-0008-0000-0700-0000B8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200025"/>
    <xdr:sp macro="" textlink="">
      <xdr:nvSpPr>
        <xdr:cNvPr id="185" name="Text Box 9">
          <a:extLst>
            <a:ext uri="{FF2B5EF4-FFF2-40B4-BE49-F238E27FC236}">
              <a16:creationId xmlns:a16="http://schemas.microsoft.com/office/drawing/2014/main" id="{00000000-0008-0000-0700-0000B9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86" name="Text Box 6">
          <a:extLst>
            <a:ext uri="{FF2B5EF4-FFF2-40B4-BE49-F238E27FC236}">
              <a16:creationId xmlns:a16="http://schemas.microsoft.com/office/drawing/2014/main" id="{00000000-0008-0000-0700-0000BA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87" name="Text Box 7">
          <a:extLst>
            <a:ext uri="{FF2B5EF4-FFF2-40B4-BE49-F238E27FC236}">
              <a16:creationId xmlns:a16="http://schemas.microsoft.com/office/drawing/2014/main" id="{00000000-0008-0000-0700-0000BB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88" name="Text Box 8">
          <a:extLst>
            <a:ext uri="{FF2B5EF4-FFF2-40B4-BE49-F238E27FC236}">
              <a16:creationId xmlns:a16="http://schemas.microsoft.com/office/drawing/2014/main" id="{00000000-0008-0000-0700-0000BC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89" name="Text Box 9">
          <a:extLst>
            <a:ext uri="{FF2B5EF4-FFF2-40B4-BE49-F238E27FC236}">
              <a16:creationId xmlns:a16="http://schemas.microsoft.com/office/drawing/2014/main" id="{00000000-0008-0000-0700-0000BD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90" name="Text Box 6">
          <a:extLst>
            <a:ext uri="{FF2B5EF4-FFF2-40B4-BE49-F238E27FC236}">
              <a16:creationId xmlns:a16="http://schemas.microsoft.com/office/drawing/2014/main" id="{00000000-0008-0000-0700-0000BE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91" name="Text Box 7">
          <a:extLst>
            <a:ext uri="{FF2B5EF4-FFF2-40B4-BE49-F238E27FC236}">
              <a16:creationId xmlns:a16="http://schemas.microsoft.com/office/drawing/2014/main" id="{00000000-0008-0000-0700-0000BF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92" name="Text Box 8">
          <a:extLst>
            <a:ext uri="{FF2B5EF4-FFF2-40B4-BE49-F238E27FC236}">
              <a16:creationId xmlns:a16="http://schemas.microsoft.com/office/drawing/2014/main" id="{00000000-0008-0000-0700-0000C0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93" name="Text Box 9">
          <a:extLst>
            <a:ext uri="{FF2B5EF4-FFF2-40B4-BE49-F238E27FC236}">
              <a16:creationId xmlns:a16="http://schemas.microsoft.com/office/drawing/2014/main" id="{00000000-0008-0000-0700-0000C1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94" name="Text Box 6">
          <a:extLst>
            <a:ext uri="{FF2B5EF4-FFF2-40B4-BE49-F238E27FC236}">
              <a16:creationId xmlns:a16="http://schemas.microsoft.com/office/drawing/2014/main" id="{00000000-0008-0000-0700-0000C2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95" name="Text Box 7">
          <a:extLst>
            <a:ext uri="{FF2B5EF4-FFF2-40B4-BE49-F238E27FC236}">
              <a16:creationId xmlns:a16="http://schemas.microsoft.com/office/drawing/2014/main" id="{00000000-0008-0000-0700-0000C3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96" name="Text Box 8">
          <a:extLst>
            <a:ext uri="{FF2B5EF4-FFF2-40B4-BE49-F238E27FC236}">
              <a16:creationId xmlns:a16="http://schemas.microsoft.com/office/drawing/2014/main" id="{00000000-0008-0000-0700-0000C4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97" name="Text Box 9">
          <a:extLst>
            <a:ext uri="{FF2B5EF4-FFF2-40B4-BE49-F238E27FC236}">
              <a16:creationId xmlns:a16="http://schemas.microsoft.com/office/drawing/2014/main" id="{00000000-0008-0000-0700-0000C5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98" name="Text Box 6">
          <a:extLst>
            <a:ext uri="{FF2B5EF4-FFF2-40B4-BE49-F238E27FC236}">
              <a16:creationId xmlns:a16="http://schemas.microsoft.com/office/drawing/2014/main" id="{00000000-0008-0000-0700-0000C6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199" name="Text Box 7">
          <a:extLst>
            <a:ext uri="{FF2B5EF4-FFF2-40B4-BE49-F238E27FC236}">
              <a16:creationId xmlns:a16="http://schemas.microsoft.com/office/drawing/2014/main" id="{00000000-0008-0000-0700-0000C7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200" name="Text Box 8">
          <a:extLst>
            <a:ext uri="{FF2B5EF4-FFF2-40B4-BE49-F238E27FC236}">
              <a16:creationId xmlns:a16="http://schemas.microsoft.com/office/drawing/2014/main" id="{00000000-0008-0000-0700-0000C8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201" name="Text Box 9">
          <a:extLst>
            <a:ext uri="{FF2B5EF4-FFF2-40B4-BE49-F238E27FC236}">
              <a16:creationId xmlns:a16="http://schemas.microsoft.com/office/drawing/2014/main" id="{00000000-0008-0000-0700-0000C9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700-0000CA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203" name="Text Box 3">
          <a:extLst>
            <a:ext uri="{FF2B5EF4-FFF2-40B4-BE49-F238E27FC236}">
              <a16:creationId xmlns:a16="http://schemas.microsoft.com/office/drawing/2014/main" id="{00000000-0008-0000-0700-0000CB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204" name="Text Box 4">
          <a:extLst>
            <a:ext uri="{FF2B5EF4-FFF2-40B4-BE49-F238E27FC236}">
              <a16:creationId xmlns:a16="http://schemas.microsoft.com/office/drawing/2014/main" id="{00000000-0008-0000-0700-0000CC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205" name="Text Box 5">
          <a:extLst>
            <a:ext uri="{FF2B5EF4-FFF2-40B4-BE49-F238E27FC236}">
              <a16:creationId xmlns:a16="http://schemas.microsoft.com/office/drawing/2014/main" id="{00000000-0008-0000-0700-0000CD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206" name="Text Box 6">
          <a:extLst>
            <a:ext uri="{FF2B5EF4-FFF2-40B4-BE49-F238E27FC236}">
              <a16:creationId xmlns:a16="http://schemas.microsoft.com/office/drawing/2014/main" id="{00000000-0008-0000-0700-0000CE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207" name="Text Box 7">
          <a:extLst>
            <a:ext uri="{FF2B5EF4-FFF2-40B4-BE49-F238E27FC236}">
              <a16:creationId xmlns:a16="http://schemas.microsoft.com/office/drawing/2014/main" id="{00000000-0008-0000-0700-0000CF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208" name="Text Box 8">
          <a:extLst>
            <a:ext uri="{FF2B5EF4-FFF2-40B4-BE49-F238E27FC236}">
              <a16:creationId xmlns:a16="http://schemas.microsoft.com/office/drawing/2014/main" id="{00000000-0008-0000-0700-0000D0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209" name="Text Box 9">
          <a:extLst>
            <a:ext uri="{FF2B5EF4-FFF2-40B4-BE49-F238E27FC236}">
              <a16:creationId xmlns:a16="http://schemas.microsoft.com/office/drawing/2014/main" id="{00000000-0008-0000-0700-0000D1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210" name="Text Box 6">
          <a:extLst>
            <a:ext uri="{FF2B5EF4-FFF2-40B4-BE49-F238E27FC236}">
              <a16:creationId xmlns:a16="http://schemas.microsoft.com/office/drawing/2014/main" id="{00000000-0008-0000-0700-0000D2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211" name="Text Box 7">
          <a:extLst>
            <a:ext uri="{FF2B5EF4-FFF2-40B4-BE49-F238E27FC236}">
              <a16:creationId xmlns:a16="http://schemas.microsoft.com/office/drawing/2014/main" id="{00000000-0008-0000-0700-0000D3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212" name="Text Box 8">
          <a:extLst>
            <a:ext uri="{FF2B5EF4-FFF2-40B4-BE49-F238E27FC236}">
              <a16:creationId xmlns:a16="http://schemas.microsoft.com/office/drawing/2014/main" id="{00000000-0008-0000-0700-0000D4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213" name="Text Box 9">
          <a:extLst>
            <a:ext uri="{FF2B5EF4-FFF2-40B4-BE49-F238E27FC236}">
              <a16:creationId xmlns:a16="http://schemas.microsoft.com/office/drawing/2014/main" id="{00000000-0008-0000-0700-0000D5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214" name="Text Box 6">
          <a:extLst>
            <a:ext uri="{FF2B5EF4-FFF2-40B4-BE49-F238E27FC236}">
              <a16:creationId xmlns:a16="http://schemas.microsoft.com/office/drawing/2014/main" id="{00000000-0008-0000-0700-0000D6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215" name="Text Box 7">
          <a:extLst>
            <a:ext uri="{FF2B5EF4-FFF2-40B4-BE49-F238E27FC236}">
              <a16:creationId xmlns:a16="http://schemas.microsoft.com/office/drawing/2014/main" id="{00000000-0008-0000-0700-0000D7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216" name="Text Box 8">
          <a:extLst>
            <a:ext uri="{FF2B5EF4-FFF2-40B4-BE49-F238E27FC236}">
              <a16:creationId xmlns:a16="http://schemas.microsoft.com/office/drawing/2014/main" id="{00000000-0008-0000-0700-0000D8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217" name="Text Box 9">
          <a:extLst>
            <a:ext uri="{FF2B5EF4-FFF2-40B4-BE49-F238E27FC236}">
              <a16:creationId xmlns:a16="http://schemas.microsoft.com/office/drawing/2014/main" id="{00000000-0008-0000-0700-0000D9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218" name="Text Box 6">
          <a:extLst>
            <a:ext uri="{FF2B5EF4-FFF2-40B4-BE49-F238E27FC236}">
              <a16:creationId xmlns:a16="http://schemas.microsoft.com/office/drawing/2014/main" id="{00000000-0008-0000-0700-0000DA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219" name="Text Box 7">
          <a:extLst>
            <a:ext uri="{FF2B5EF4-FFF2-40B4-BE49-F238E27FC236}">
              <a16:creationId xmlns:a16="http://schemas.microsoft.com/office/drawing/2014/main" id="{00000000-0008-0000-0700-0000DB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220" name="Text Box 8">
          <a:extLst>
            <a:ext uri="{FF2B5EF4-FFF2-40B4-BE49-F238E27FC236}">
              <a16:creationId xmlns:a16="http://schemas.microsoft.com/office/drawing/2014/main" id="{00000000-0008-0000-0700-0000DC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221" name="Text Box 9">
          <a:extLst>
            <a:ext uri="{FF2B5EF4-FFF2-40B4-BE49-F238E27FC236}">
              <a16:creationId xmlns:a16="http://schemas.microsoft.com/office/drawing/2014/main" id="{00000000-0008-0000-0700-0000DD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222" name="Text Box 6">
          <a:extLst>
            <a:ext uri="{FF2B5EF4-FFF2-40B4-BE49-F238E27FC236}">
              <a16:creationId xmlns:a16="http://schemas.microsoft.com/office/drawing/2014/main" id="{00000000-0008-0000-0700-0000DE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223" name="Text Box 7">
          <a:extLst>
            <a:ext uri="{FF2B5EF4-FFF2-40B4-BE49-F238E27FC236}">
              <a16:creationId xmlns:a16="http://schemas.microsoft.com/office/drawing/2014/main" id="{00000000-0008-0000-0700-0000DF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224" name="Text Box 8">
          <a:extLst>
            <a:ext uri="{FF2B5EF4-FFF2-40B4-BE49-F238E27FC236}">
              <a16:creationId xmlns:a16="http://schemas.microsoft.com/office/drawing/2014/main" id="{00000000-0008-0000-0700-0000E0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76200" cy="142875"/>
    <xdr:sp macro="" textlink="">
      <xdr:nvSpPr>
        <xdr:cNvPr id="225" name="Text Box 9">
          <a:extLst>
            <a:ext uri="{FF2B5EF4-FFF2-40B4-BE49-F238E27FC236}">
              <a16:creationId xmlns:a16="http://schemas.microsoft.com/office/drawing/2014/main" id="{00000000-0008-0000-0700-0000E1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700-0000E2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 macro="" textlink="">
      <xdr:nvSpPr>
        <xdr:cNvPr id="227" name="Text Box 3">
          <a:extLst>
            <a:ext uri="{FF2B5EF4-FFF2-40B4-BE49-F238E27FC236}">
              <a16:creationId xmlns:a16="http://schemas.microsoft.com/office/drawing/2014/main" id="{00000000-0008-0000-0700-0000E3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 macro="" textlink="">
      <xdr:nvSpPr>
        <xdr:cNvPr id="228" name="Text Box 4">
          <a:extLst>
            <a:ext uri="{FF2B5EF4-FFF2-40B4-BE49-F238E27FC236}">
              <a16:creationId xmlns:a16="http://schemas.microsoft.com/office/drawing/2014/main" id="{00000000-0008-0000-0700-0000E4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 macro="" textlink="">
      <xdr:nvSpPr>
        <xdr:cNvPr id="229" name="Text Box 5">
          <a:extLst>
            <a:ext uri="{FF2B5EF4-FFF2-40B4-BE49-F238E27FC236}">
              <a16:creationId xmlns:a16="http://schemas.microsoft.com/office/drawing/2014/main" id="{00000000-0008-0000-0700-0000E5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 macro="" textlink="">
      <xdr:nvSpPr>
        <xdr:cNvPr id="230" name="Text Box 6">
          <a:extLst>
            <a:ext uri="{FF2B5EF4-FFF2-40B4-BE49-F238E27FC236}">
              <a16:creationId xmlns:a16="http://schemas.microsoft.com/office/drawing/2014/main" id="{00000000-0008-0000-0700-0000E6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 macro="" textlink="">
      <xdr:nvSpPr>
        <xdr:cNvPr id="231" name="Text Box 7">
          <a:extLst>
            <a:ext uri="{FF2B5EF4-FFF2-40B4-BE49-F238E27FC236}">
              <a16:creationId xmlns:a16="http://schemas.microsoft.com/office/drawing/2014/main" id="{00000000-0008-0000-0700-0000E7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 macro="" textlink="">
      <xdr:nvSpPr>
        <xdr:cNvPr id="232" name="Text Box 8">
          <a:extLst>
            <a:ext uri="{FF2B5EF4-FFF2-40B4-BE49-F238E27FC236}">
              <a16:creationId xmlns:a16="http://schemas.microsoft.com/office/drawing/2014/main" id="{00000000-0008-0000-0700-0000E8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 macro="" textlink="">
      <xdr:nvSpPr>
        <xdr:cNvPr id="233" name="Text Box 9">
          <a:extLst>
            <a:ext uri="{FF2B5EF4-FFF2-40B4-BE49-F238E27FC236}">
              <a16:creationId xmlns:a16="http://schemas.microsoft.com/office/drawing/2014/main" id="{00000000-0008-0000-0700-0000E9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700-0000EA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 macro="" textlink="">
      <xdr:nvSpPr>
        <xdr:cNvPr id="235" name="Text Box 3">
          <a:extLst>
            <a:ext uri="{FF2B5EF4-FFF2-40B4-BE49-F238E27FC236}">
              <a16:creationId xmlns:a16="http://schemas.microsoft.com/office/drawing/2014/main" id="{00000000-0008-0000-0700-0000EB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 macro="" textlink="">
      <xdr:nvSpPr>
        <xdr:cNvPr id="236" name="Text Box 4">
          <a:extLst>
            <a:ext uri="{FF2B5EF4-FFF2-40B4-BE49-F238E27FC236}">
              <a16:creationId xmlns:a16="http://schemas.microsoft.com/office/drawing/2014/main" id="{00000000-0008-0000-0700-0000EC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 macro="" textlink="">
      <xdr:nvSpPr>
        <xdr:cNvPr id="237" name="Text Box 5">
          <a:extLst>
            <a:ext uri="{FF2B5EF4-FFF2-40B4-BE49-F238E27FC236}">
              <a16:creationId xmlns:a16="http://schemas.microsoft.com/office/drawing/2014/main" id="{00000000-0008-0000-0700-0000ED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 macro="" textlink="">
      <xdr:nvSpPr>
        <xdr:cNvPr id="238" name="Text Box 6">
          <a:extLst>
            <a:ext uri="{FF2B5EF4-FFF2-40B4-BE49-F238E27FC236}">
              <a16:creationId xmlns:a16="http://schemas.microsoft.com/office/drawing/2014/main" id="{00000000-0008-0000-0700-0000EE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 macro="" textlink="">
      <xdr:nvSpPr>
        <xdr:cNvPr id="239" name="Text Box 7">
          <a:extLst>
            <a:ext uri="{FF2B5EF4-FFF2-40B4-BE49-F238E27FC236}">
              <a16:creationId xmlns:a16="http://schemas.microsoft.com/office/drawing/2014/main" id="{00000000-0008-0000-0700-0000EF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 macro="" textlink="">
      <xdr:nvSpPr>
        <xdr:cNvPr id="240" name="Text Box 8">
          <a:extLst>
            <a:ext uri="{FF2B5EF4-FFF2-40B4-BE49-F238E27FC236}">
              <a16:creationId xmlns:a16="http://schemas.microsoft.com/office/drawing/2014/main" id="{00000000-0008-0000-0700-0000F0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 macro="" textlink="">
      <xdr:nvSpPr>
        <xdr:cNvPr id="241" name="Text Box 9">
          <a:extLst>
            <a:ext uri="{FF2B5EF4-FFF2-40B4-BE49-F238E27FC236}">
              <a16:creationId xmlns:a16="http://schemas.microsoft.com/office/drawing/2014/main" id="{00000000-0008-0000-0700-0000F1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242" name="Text Box 6">
          <a:extLst>
            <a:ext uri="{FF2B5EF4-FFF2-40B4-BE49-F238E27FC236}">
              <a16:creationId xmlns:a16="http://schemas.microsoft.com/office/drawing/2014/main" id="{00000000-0008-0000-0700-0000F2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243" name="Text Box 7">
          <a:extLst>
            <a:ext uri="{FF2B5EF4-FFF2-40B4-BE49-F238E27FC236}">
              <a16:creationId xmlns:a16="http://schemas.microsoft.com/office/drawing/2014/main" id="{00000000-0008-0000-0700-0000F3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244" name="Text Box 8">
          <a:extLst>
            <a:ext uri="{FF2B5EF4-FFF2-40B4-BE49-F238E27FC236}">
              <a16:creationId xmlns:a16="http://schemas.microsoft.com/office/drawing/2014/main" id="{00000000-0008-0000-0700-0000F4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245" name="Text Box 9">
          <a:extLst>
            <a:ext uri="{FF2B5EF4-FFF2-40B4-BE49-F238E27FC236}">
              <a16:creationId xmlns:a16="http://schemas.microsoft.com/office/drawing/2014/main" id="{00000000-0008-0000-0700-0000F5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246" name="Text Box 6">
          <a:extLst>
            <a:ext uri="{FF2B5EF4-FFF2-40B4-BE49-F238E27FC236}">
              <a16:creationId xmlns:a16="http://schemas.microsoft.com/office/drawing/2014/main" id="{00000000-0008-0000-0700-0000F6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247" name="Text Box 7">
          <a:extLst>
            <a:ext uri="{FF2B5EF4-FFF2-40B4-BE49-F238E27FC236}">
              <a16:creationId xmlns:a16="http://schemas.microsoft.com/office/drawing/2014/main" id="{00000000-0008-0000-0700-0000F7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248" name="Text Box 8">
          <a:extLst>
            <a:ext uri="{FF2B5EF4-FFF2-40B4-BE49-F238E27FC236}">
              <a16:creationId xmlns:a16="http://schemas.microsoft.com/office/drawing/2014/main" id="{00000000-0008-0000-0700-0000F8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249" name="Text Box 9">
          <a:extLst>
            <a:ext uri="{FF2B5EF4-FFF2-40B4-BE49-F238E27FC236}">
              <a16:creationId xmlns:a16="http://schemas.microsoft.com/office/drawing/2014/main" id="{00000000-0008-0000-0700-0000F9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250" name="Text Box 6">
          <a:extLst>
            <a:ext uri="{FF2B5EF4-FFF2-40B4-BE49-F238E27FC236}">
              <a16:creationId xmlns:a16="http://schemas.microsoft.com/office/drawing/2014/main" id="{00000000-0008-0000-0700-0000FA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251" name="Text Box 7">
          <a:extLst>
            <a:ext uri="{FF2B5EF4-FFF2-40B4-BE49-F238E27FC236}">
              <a16:creationId xmlns:a16="http://schemas.microsoft.com/office/drawing/2014/main" id="{00000000-0008-0000-0700-0000FB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252" name="Text Box 8">
          <a:extLst>
            <a:ext uri="{FF2B5EF4-FFF2-40B4-BE49-F238E27FC236}">
              <a16:creationId xmlns:a16="http://schemas.microsoft.com/office/drawing/2014/main" id="{00000000-0008-0000-0700-0000FC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253" name="Text Box 9">
          <a:extLst>
            <a:ext uri="{FF2B5EF4-FFF2-40B4-BE49-F238E27FC236}">
              <a16:creationId xmlns:a16="http://schemas.microsoft.com/office/drawing/2014/main" id="{00000000-0008-0000-0700-0000FD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254" name="Text Box 6">
          <a:extLst>
            <a:ext uri="{FF2B5EF4-FFF2-40B4-BE49-F238E27FC236}">
              <a16:creationId xmlns:a16="http://schemas.microsoft.com/office/drawing/2014/main" id="{00000000-0008-0000-0700-0000FE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255" name="Text Box 7">
          <a:extLst>
            <a:ext uri="{FF2B5EF4-FFF2-40B4-BE49-F238E27FC236}">
              <a16:creationId xmlns:a16="http://schemas.microsoft.com/office/drawing/2014/main" id="{00000000-0008-0000-0700-0000FF00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256" name="Text Box 8">
          <a:extLst>
            <a:ext uri="{FF2B5EF4-FFF2-40B4-BE49-F238E27FC236}">
              <a16:creationId xmlns:a16="http://schemas.microsoft.com/office/drawing/2014/main" id="{00000000-0008-0000-0700-000000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257" name="Text Box 9">
          <a:extLst>
            <a:ext uri="{FF2B5EF4-FFF2-40B4-BE49-F238E27FC236}">
              <a16:creationId xmlns:a16="http://schemas.microsoft.com/office/drawing/2014/main" id="{00000000-0008-0000-0700-000001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700-000002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259" name="Text Box 3">
          <a:extLst>
            <a:ext uri="{FF2B5EF4-FFF2-40B4-BE49-F238E27FC236}">
              <a16:creationId xmlns:a16="http://schemas.microsoft.com/office/drawing/2014/main" id="{00000000-0008-0000-0700-000003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260" name="Text Box 4">
          <a:extLst>
            <a:ext uri="{FF2B5EF4-FFF2-40B4-BE49-F238E27FC236}">
              <a16:creationId xmlns:a16="http://schemas.microsoft.com/office/drawing/2014/main" id="{00000000-0008-0000-0700-000004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261" name="Text Box 5">
          <a:extLst>
            <a:ext uri="{FF2B5EF4-FFF2-40B4-BE49-F238E27FC236}">
              <a16:creationId xmlns:a16="http://schemas.microsoft.com/office/drawing/2014/main" id="{00000000-0008-0000-0700-000005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262" name="Text Box 6">
          <a:extLst>
            <a:ext uri="{FF2B5EF4-FFF2-40B4-BE49-F238E27FC236}">
              <a16:creationId xmlns:a16="http://schemas.microsoft.com/office/drawing/2014/main" id="{00000000-0008-0000-0700-000006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263" name="Text Box 7">
          <a:extLst>
            <a:ext uri="{FF2B5EF4-FFF2-40B4-BE49-F238E27FC236}">
              <a16:creationId xmlns:a16="http://schemas.microsoft.com/office/drawing/2014/main" id="{00000000-0008-0000-0700-000007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264" name="Text Box 8">
          <a:extLst>
            <a:ext uri="{FF2B5EF4-FFF2-40B4-BE49-F238E27FC236}">
              <a16:creationId xmlns:a16="http://schemas.microsoft.com/office/drawing/2014/main" id="{00000000-0008-0000-0700-000008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265" name="Text Box 9">
          <a:extLst>
            <a:ext uri="{FF2B5EF4-FFF2-40B4-BE49-F238E27FC236}">
              <a16:creationId xmlns:a16="http://schemas.microsoft.com/office/drawing/2014/main" id="{00000000-0008-0000-0700-000009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266" name="Text Box 6">
          <a:extLst>
            <a:ext uri="{FF2B5EF4-FFF2-40B4-BE49-F238E27FC236}">
              <a16:creationId xmlns:a16="http://schemas.microsoft.com/office/drawing/2014/main" id="{00000000-0008-0000-0700-00000A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267" name="Text Box 7">
          <a:extLst>
            <a:ext uri="{FF2B5EF4-FFF2-40B4-BE49-F238E27FC236}">
              <a16:creationId xmlns:a16="http://schemas.microsoft.com/office/drawing/2014/main" id="{00000000-0008-0000-0700-00000B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268" name="Text Box 8">
          <a:extLst>
            <a:ext uri="{FF2B5EF4-FFF2-40B4-BE49-F238E27FC236}">
              <a16:creationId xmlns:a16="http://schemas.microsoft.com/office/drawing/2014/main" id="{00000000-0008-0000-0700-00000C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269" name="Text Box 9">
          <a:extLst>
            <a:ext uri="{FF2B5EF4-FFF2-40B4-BE49-F238E27FC236}">
              <a16:creationId xmlns:a16="http://schemas.microsoft.com/office/drawing/2014/main" id="{00000000-0008-0000-0700-00000D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270" name="Text Box 6">
          <a:extLst>
            <a:ext uri="{FF2B5EF4-FFF2-40B4-BE49-F238E27FC236}">
              <a16:creationId xmlns:a16="http://schemas.microsoft.com/office/drawing/2014/main" id="{00000000-0008-0000-0700-00000E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271" name="Text Box 7">
          <a:extLst>
            <a:ext uri="{FF2B5EF4-FFF2-40B4-BE49-F238E27FC236}">
              <a16:creationId xmlns:a16="http://schemas.microsoft.com/office/drawing/2014/main" id="{00000000-0008-0000-0700-00000F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272" name="Text Box 8">
          <a:extLst>
            <a:ext uri="{FF2B5EF4-FFF2-40B4-BE49-F238E27FC236}">
              <a16:creationId xmlns:a16="http://schemas.microsoft.com/office/drawing/2014/main" id="{00000000-0008-0000-0700-000010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273" name="Text Box 9">
          <a:extLst>
            <a:ext uri="{FF2B5EF4-FFF2-40B4-BE49-F238E27FC236}">
              <a16:creationId xmlns:a16="http://schemas.microsoft.com/office/drawing/2014/main" id="{00000000-0008-0000-0700-000011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274" name="Text Box 6">
          <a:extLst>
            <a:ext uri="{FF2B5EF4-FFF2-40B4-BE49-F238E27FC236}">
              <a16:creationId xmlns:a16="http://schemas.microsoft.com/office/drawing/2014/main" id="{00000000-0008-0000-0700-000012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275" name="Text Box 7">
          <a:extLst>
            <a:ext uri="{FF2B5EF4-FFF2-40B4-BE49-F238E27FC236}">
              <a16:creationId xmlns:a16="http://schemas.microsoft.com/office/drawing/2014/main" id="{00000000-0008-0000-0700-000013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276" name="Text Box 8">
          <a:extLst>
            <a:ext uri="{FF2B5EF4-FFF2-40B4-BE49-F238E27FC236}">
              <a16:creationId xmlns:a16="http://schemas.microsoft.com/office/drawing/2014/main" id="{00000000-0008-0000-0700-000014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277" name="Text Box 9">
          <a:extLst>
            <a:ext uri="{FF2B5EF4-FFF2-40B4-BE49-F238E27FC236}">
              <a16:creationId xmlns:a16="http://schemas.microsoft.com/office/drawing/2014/main" id="{00000000-0008-0000-0700-000015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278" name="Text Box 6">
          <a:extLst>
            <a:ext uri="{FF2B5EF4-FFF2-40B4-BE49-F238E27FC236}">
              <a16:creationId xmlns:a16="http://schemas.microsoft.com/office/drawing/2014/main" id="{00000000-0008-0000-0700-000016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279" name="Text Box 7">
          <a:extLst>
            <a:ext uri="{FF2B5EF4-FFF2-40B4-BE49-F238E27FC236}">
              <a16:creationId xmlns:a16="http://schemas.microsoft.com/office/drawing/2014/main" id="{00000000-0008-0000-0700-000017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280" name="Text Box 8">
          <a:extLst>
            <a:ext uri="{FF2B5EF4-FFF2-40B4-BE49-F238E27FC236}">
              <a16:creationId xmlns:a16="http://schemas.microsoft.com/office/drawing/2014/main" id="{00000000-0008-0000-0700-000018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281" name="Text Box 9">
          <a:extLst>
            <a:ext uri="{FF2B5EF4-FFF2-40B4-BE49-F238E27FC236}">
              <a16:creationId xmlns:a16="http://schemas.microsoft.com/office/drawing/2014/main" id="{00000000-0008-0000-0700-000019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700-00001A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 macro="" textlink="">
      <xdr:nvSpPr>
        <xdr:cNvPr id="283" name="Text Box 3">
          <a:extLst>
            <a:ext uri="{FF2B5EF4-FFF2-40B4-BE49-F238E27FC236}">
              <a16:creationId xmlns:a16="http://schemas.microsoft.com/office/drawing/2014/main" id="{00000000-0008-0000-0700-00001B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 macro="" textlink="">
      <xdr:nvSpPr>
        <xdr:cNvPr id="284" name="Text Box 4">
          <a:extLst>
            <a:ext uri="{FF2B5EF4-FFF2-40B4-BE49-F238E27FC236}">
              <a16:creationId xmlns:a16="http://schemas.microsoft.com/office/drawing/2014/main" id="{00000000-0008-0000-0700-00001C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 macro="" textlink="">
      <xdr:nvSpPr>
        <xdr:cNvPr id="285" name="Text Box 5">
          <a:extLst>
            <a:ext uri="{FF2B5EF4-FFF2-40B4-BE49-F238E27FC236}">
              <a16:creationId xmlns:a16="http://schemas.microsoft.com/office/drawing/2014/main" id="{00000000-0008-0000-0700-00001D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 macro="" textlink="">
      <xdr:nvSpPr>
        <xdr:cNvPr id="286" name="Text Box 6">
          <a:extLst>
            <a:ext uri="{FF2B5EF4-FFF2-40B4-BE49-F238E27FC236}">
              <a16:creationId xmlns:a16="http://schemas.microsoft.com/office/drawing/2014/main" id="{00000000-0008-0000-0700-00001E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 macro="" textlink="">
      <xdr:nvSpPr>
        <xdr:cNvPr id="287" name="Text Box 7">
          <a:extLst>
            <a:ext uri="{FF2B5EF4-FFF2-40B4-BE49-F238E27FC236}">
              <a16:creationId xmlns:a16="http://schemas.microsoft.com/office/drawing/2014/main" id="{00000000-0008-0000-0700-00001F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 macro="" textlink="">
      <xdr:nvSpPr>
        <xdr:cNvPr id="288" name="Text Box 8">
          <a:extLst>
            <a:ext uri="{FF2B5EF4-FFF2-40B4-BE49-F238E27FC236}">
              <a16:creationId xmlns:a16="http://schemas.microsoft.com/office/drawing/2014/main" id="{00000000-0008-0000-0700-000020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 macro="" textlink="">
      <xdr:nvSpPr>
        <xdr:cNvPr id="289" name="Text Box 9">
          <a:extLst>
            <a:ext uri="{FF2B5EF4-FFF2-40B4-BE49-F238E27FC236}">
              <a16:creationId xmlns:a16="http://schemas.microsoft.com/office/drawing/2014/main" id="{00000000-0008-0000-0700-000021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700-000022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 macro="" textlink="">
      <xdr:nvSpPr>
        <xdr:cNvPr id="291" name="Text Box 3">
          <a:extLst>
            <a:ext uri="{FF2B5EF4-FFF2-40B4-BE49-F238E27FC236}">
              <a16:creationId xmlns:a16="http://schemas.microsoft.com/office/drawing/2014/main" id="{00000000-0008-0000-0700-000023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 macro="" textlink="">
      <xdr:nvSpPr>
        <xdr:cNvPr id="292" name="Text Box 4">
          <a:extLst>
            <a:ext uri="{FF2B5EF4-FFF2-40B4-BE49-F238E27FC236}">
              <a16:creationId xmlns:a16="http://schemas.microsoft.com/office/drawing/2014/main" id="{00000000-0008-0000-0700-000024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 macro="" textlink="">
      <xdr:nvSpPr>
        <xdr:cNvPr id="293" name="Text Box 5">
          <a:extLst>
            <a:ext uri="{FF2B5EF4-FFF2-40B4-BE49-F238E27FC236}">
              <a16:creationId xmlns:a16="http://schemas.microsoft.com/office/drawing/2014/main" id="{00000000-0008-0000-0700-000025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 macro="" textlink="">
      <xdr:nvSpPr>
        <xdr:cNvPr id="294" name="Text Box 6">
          <a:extLst>
            <a:ext uri="{FF2B5EF4-FFF2-40B4-BE49-F238E27FC236}">
              <a16:creationId xmlns:a16="http://schemas.microsoft.com/office/drawing/2014/main" id="{00000000-0008-0000-0700-000026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 macro="" textlink="">
      <xdr:nvSpPr>
        <xdr:cNvPr id="295" name="Text Box 7">
          <a:extLst>
            <a:ext uri="{FF2B5EF4-FFF2-40B4-BE49-F238E27FC236}">
              <a16:creationId xmlns:a16="http://schemas.microsoft.com/office/drawing/2014/main" id="{00000000-0008-0000-0700-000027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 macro="" textlink="">
      <xdr:nvSpPr>
        <xdr:cNvPr id="296" name="Text Box 8">
          <a:extLst>
            <a:ext uri="{FF2B5EF4-FFF2-40B4-BE49-F238E27FC236}">
              <a16:creationId xmlns:a16="http://schemas.microsoft.com/office/drawing/2014/main" id="{00000000-0008-0000-0700-000028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200025"/>
    <xdr:sp macro="" textlink="">
      <xdr:nvSpPr>
        <xdr:cNvPr id="297" name="Text Box 9">
          <a:extLst>
            <a:ext uri="{FF2B5EF4-FFF2-40B4-BE49-F238E27FC236}">
              <a16:creationId xmlns:a16="http://schemas.microsoft.com/office/drawing/2014/main" id="{00000000-0008-0000-0700-000029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298" name="Text Box 6">
          <a:extLst>
            <a:ext uri="{FF2B5EF4-FFF2-40B4-BE49-F238E27FC236}">
              <a16:creationId xmlns:a16="http://schemas.microsoft.com/office/drawing/2014/main" id="{00000000-0008-0000-0700-00002A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299" name="Text Box 7">
          <a:extLst>
            <a:ext uri="{FF2B5EF4-FFF2-40B4-BE49-F238E27FC236}">
              <a16:creationId xmlns:a16="http://schemas.microsoft.com/office/drawing/2014/main" id="{00000000-0008-0000-0700-00002B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300" name="Text Box 8">
          <a:extLst>
            <a:ext uri="{FF2B5EF4-FFF2-40B4-BE49-F238E27FC236}">
              <a16:creationId xmlns:a16="http://schemas.microsoft.com/office/drawing/2014/main" id="{00000000-0008-0000-0700-00002C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301" name="Text Box 9">
          <a:extLst>
            <a:ext uri="{FF2B5EF4-FFF2-40B4-BE49-F238E27FC236}">
              <a16:creationId xmlns:a16="http://schemas.microsoft.com/office/drawing/2014/main" id="{00000000-0008-0000-0700-00002D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302" name="Text Box 6">
          <a:extLst>
            <a:ext uri="{FF2B5EF4-FFF2-40B4-BE49-F238E27FC236}">
              <a16:creationId xmlns:a16="http://schemas.microsoft.com/office/drawing/2014/main" id="{00000000-0008-0000-0700-00002E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303" name="Text Box 7">
          <a:extLst>
            <a:ext uri="{FF2B5EF4-FFF2-40B4-BE49-F238E27FC236}">
              <a16:creationId xmlns:a16="http://schemas.microsoft.com/office/drawing/2014/main" id="{00000000-0008-0000-0700-00002F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304" name="Text Box 8">
          <a:extLst>
            <a:ext uri="{FF2B5EF4-FFF2-40B4-BE49-F238E27FC236}">
              <a16:creationId xmlns:a16="http://schemas.microsoft.com/office/drawing/2014/main" id="{00000000-0008-0000-0700-000030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305" name="Text Box 9">
          <a:extLst>
            <a:ext uri="{FF2B5EF4-FFF2-40B4-BE49-F238E27FC236}">
              <a16:creationId xmlns:a16="http://schemas.microsoft.com/office/drawing/2014/main" id="{00000000-0008-0000-0700-000031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306" name="Text Box 6">
          <a:extLst>
            <a:ext uri="{FF2B5EF4-FFF2-40B4-BE49-F238E27FC236}">
              <a16:creationId xmlns:a16="http://schemas.microsoft.com/office/drawing/2014/main" id="{00000000-0008-0000-0700-000032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307" name="Text Box 7">
          <a:extLst>
            <a:ext uri="{FF2B5EF4-FFF2-40B4-BE49-F238E27FC236}">
              <a16:creationId xmlns:a16="http://schemas.microsoft.com/office/drawing/2014/main" id="{00000000-0008-0000-0700-000033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308" name="Text Box 8">
          <a:extLst>
            <a:ext uri="{FF2B5EF4-FFF2-40B4-BE49-F238E27FC236}">
              <a16:creationId xmlns:a16="http://schemas.microsoft.com/office/drawing/2014/main" id="{00000000-0008-0000-0700-000034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309" name="Text Box 9">
          <a:extLst>
            <a:ext uri="{FF2B5EF4-FFF2-40B4-BE49-F238E27FC236}">
              <a16:creationId xmlns:a16="http://schemas.microsoft.com/office/drawing/2014/main" id="{00000000-0008-0000-0700-000035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310" name="Text Box 6">
          <a:extLst>
            <a:ext uri="{FF2B5EF4-FFF2-40B4-BE49-F238E27FC236}">
              <a16:creationId xmlns:a16="http://schemas.microsoft.com/office/drawing/2014/main" id="{00000000-0008-0000-0700-000036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311" name="Text Box 7">
          <a:extLst>
            <a:ext uri="{FF2B5EF4-FFF2-40B4-BE49-F238E27FC236}">
              <a16:creationId xmlns:a16="http://schemas.microsoft.com/office/drawing/2014/main" id="{00000000-0008-0000-0700-000037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312" name="Text Box 8">
          <a:extLst>
            <a:ext uri="{FF2B5EF4-FFF2-40B4-BE49-F238E27FC236}">
              <a16:creationId xmlns:a16="http://schemas.microsoft.com/office/drawing/2014/main" id="{00000000-0008-0000-0700-000038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313" name="Text Box 9">
          <a:extLst>
            <a:ext uri="{FF2B5EF4-FFF2-40B4-BE49-F238E27FC236}">
              <a16:creationId xmlns:a16="http://schemas.microsoft.com/office/drawing/2014/main" id="{00000000-0008-0000-0700-000039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700-00003A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315" name="Text Box 3">
          <a:extLst>
            <a:ext uri="{FF2B5EF4-FFF2-40B4-BE49-F238E27FC236}">
              <a16:creationId xmlns:a16="http://schemas.microsoft.com/office/drawing/2014/main" id="{00000000-0008-0000-0700-00003B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316" name="Text Box 4">
          <a:extLst>
            <a:ext uri="{FF2B5EF4-FFF2-40B4-BE49-F238E27FC236}">
              <a16:creationId xmlns:a16="http://schemas.microsoft.com/office/drawing/2014/main" id="{00000000-0008-0000-0700-00003C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317" name="Text Box 5">
          <a:extLst>
            <a:ext uri="{FF2B5EF4-FFF2-40B4-BE49-F238E27FC236}">
              <a16:creationId xmlns:a16="http://schemas.microsoft.com/office/drawing/2014/main" id="{00000000-0008-0000-0700-00003D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318" name="Text Box 6">
          <a:extLst>
            <a:ext uri="{FF2B5EF4-FFF2-40B4-BE49-F238E27FC236}">
              <a16:creationId xmlns:a16="http://schemas.microsoft.com/office/drawing/2014/main" id="{00000000-0008-0000-0700-00003E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319" name="Text Box 7">
          <a:extLst>
            <a:ext uri="{FF2B5EF4-FFF2-40B4-BE49-F238E27FC236}">
              <a16:creationId xmlns:a16="http://schemas.microsoft.com/office/drawing/2014/main" id="{00000000-0008-0000-0700-00003F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320" name="Text Box 8">
          <a:extLst>
            <a:ext uri="{FF2B5EF4-FFF2-40B4-BE49-F238E27FC236}">
              <a16:creationId xmlns:a16="http://schemas.microsoft.com/office/drawing/2014/main" id="{00000000-0008-0000-0700-000040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321" name="Text Box 9">
          <a:extLst>
            <a:ext uri="{FF2B5EF4-FFF2-40B4-BE49-F238E27FC236}">
              <a16:creationId xmlns:a16="http://schemas.microsoft.com/office/drawing/2014/main" id="{00000000-0008-0000-0700-000041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322" name="Text Box 6">
          <a:extLst>
            <a:ext uri="{FF2B5EF4-FFF2-40B4-BE49-F238E27FC236}">
              <a16:creationId xmlns:a16="http://schemas.microsoft.com/office/drawing/2014/main" id="{00000000-0008-0000-0700-000042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323" name="Text Box 7">
          <a:extLst>
            <a:ext uri="{FF2B5EF4-FFF2-40B4-BE49-F238E27FC236}">
              <a16:creationId xmlns:a16="http://schemas.microsoft.com/office/drawing/2014/main" id="{00000000-0008-0000-0700-000043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324" name="Text Box 8">
          <a:extLst>
            <a:ext uri="{FF2B5EF4-FFF2-40B4-BE49-F238E27FC236}">
              <a16:creationId xmlns:a16="http://schemas.microsoft.com/office/drawing/2014/main" id="{00000000-0008-0000-0700-000044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325" name="Text Box 9">
          <a:extLst>
            <a:ext uri="{FF2B5EF4-FFF2-40B4-BE49-F238E27FC236}">
              <a16:creationId xmlns:a16="http://schemas.microsoft.com/office/drawing/2014/main" id="{00000000-0008-0000-0700-000045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326" name="Text Box 6">
          <a:extLst>
            <a:ext uri="{FF2B5EF4-FFF2-40B4-BE49-F238E27FC236}">
              <a16:creationId xmlns:a16="http://schemas.microsoft.com/office/drawing/2014/main" id="{00000000-0008-0000-0700-000046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327" name="Text Box 7">
          <a:extLst>
            <a:ext uri="{FF2B5EF4-FFF2-40B4-BE49-F238E27FC236}">
              <a16:creationId xmlns:a16="http://schemas.microsoft.com/office/drawing/2014/main" id="{00000000-0008-0000-0700-000047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328" name="Text Box 8">
          <a:extLst>
            <a:ext uri="{FF2B5EF4-FFF2-40B4-BE49-F238E27FC236}">
              <a16:creationId xmlns:a16="http://schemas.microsoft.com/office/drawing/2014/main" id="{00000000-0008-0000-0700-000048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329" name="Text Box 9">
          <a:extLst>
            <a:ext uri="{FF2B5EF4-FFF2-40B4-BE49-F238E27FC236}">
              <a16:creationId xmlns:a16="http://schemas.microsoft.com/office/drawing/2014/main" id="{00000000-0008-0000-0700-000049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330" name="Text Box 6">
          <a:extLst>
            <a:ext uri="{FF2B5EF4-FFF2-40B4-BE49-F238E27FC236}">
              <a16:creationId xmlns:a16="http://schemas.microsoft.com/office/drawing/2014/main" id="{00000000-0008-0000-0700-00004A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331" name="Text Box 7">
          <a:extLst>
            <a:ext uri="{FF2B5EF4-FFF2-40B4-BE49-F238E27FC236}">
              <a16:creationId xmlns:a16="http://schemas.microsoft.com/office/drawing/2014/main" id="{00000000-0008-0000-0700-00004B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332" name="Text Box 8">
          <a:extLst>
            <a:ext uri="{FF2B5EF4-FFF2-40B4-BE49-F238E27FC236}">
              <a16:creationId xmlns:a16="http://schemas.microsoft.com/office/drawing/2014/main" id="{00000000-0008-0000-0700-00004C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333" name="Text Box 9">
          <a:extLst>
            <a:ext uri="{FF2B5EF4-FFF2-40B4-BE49-F238E27FC236}">
              <a16:creationId xmlns:a16="http://schemas.microsoft.com/office/drawing/2014/main" id="{00000000-0008-0000-0700-00004D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334" name="Text Box 6">
          <a:extLst>
            <a:ext uri="{FF2B5EF4-FFF2-40B4-BE49-F238E27FC236}">
              <a16:creationId xmlns:a16="http://schemas.microsoft.com/office/drawing/2014/main" id="{00000000-0008-0000-0700-00004E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335" name="Text Box 7">
          <a:extLst>
            <a:ext uri="{FF2B5EF4-FFF2-40B4-BE49-F238E27FC236}">
              <a16:creationId xmlns:a16="http://schemas.microsoft.com/office/drawing/2014/main" id="{00000000-0008-0000-0700-00004F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336" name="Text Box 8">
          <a:extLst>
            <a:ext uri="{FF2B5EF4-FFF2-40B4-BE49-F238E27FC236}">
              <a16:creationId xmlns:a16="http://schemas.microsoft.com/office/drawing/2014/main" id="{00000000-0008-0000-0700-000050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42875"/>
    <xdr:sp macro="" textlink="">
      <xdr:nvSpPr>
        <xdr:cNvPr id="337" name="Text Box 9">
          <a:extLst>
            <a:ext uri="{FF2B5EF4-FFF2-40B4-BE49-F238E27FC236}">
              <a16:creationId xmlns:a16="http://schemas.microsoft.com/office/drawing/2014/main" id="{00000000-0008-0000-0700-000051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200025"/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700-000052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200025"/>
    <xdr:sp macro="" textlink="">
      <xdr:nvSpPr>
        <xdr:cNvPr id="339" name="Text Box 3">
          <a:extLst>
            <a:ext uri="{FF2B5EF4-FFF2-40B4-BE49-F238E27FC236}">
              <a16:creationId xmlns:a16="http://schemas.microsoft.com/office/drawing/2014/main" id="{00000000-0008-0000-0700-000053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200025"/>
    <xdr:sp macro="" textlink="">
      <xdr:nvSpPr>
        <xdr:cNvPr id="340" name="Text Box 4">
          <a:extLst>
            <a:ext uri="{FF2B5EF4-FFF2-40B4-BE49-F238E27FC236}">
              <a16:creationId xmlns:a16="http://schemas.microsoft.com/office/drawing/2014/main" id="{00000000-0008-0000-0700-000054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200025"/>
    <xdr:sp macro="" textlink="">
      <xdr:nvSpPr>
        <xdr:cNvPr id="341" name="Text Box 5">
          <a:extLst>
            <a:ext uri="{FF2B5EF4-FFF2-40B4-BE49-F238E27FC236}">
              <a16:creationId xmlns:a16="http://schemas.microsoft.com/office/drawing/2014/main" id="{00000000-0008-0000-0700-000055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200025"/>
    <xdr:sp macro="" textlink="">
      <xdr:nvSpPr>
        <xdr:cNvPr id="342" name="Text Box 6">
          <a:extLst>
            <a:ext uri="{FF2B5EF4-FFF2-40B4-BE49-F238E27FC236}">
              <a16:creationId xmlns:a16="http://schemas.microsoft.com/office/drawing/2014/main" id="{00000000-0008-0000-0700-000056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200025"/>
    <xdr:sp macro="" textlink="">
      <xdr:nvSpPr>
        <xdr:cNvPr id="343" name="Text Box 7">
          <a:extLst>
            <a:ext uri="{FF2B5EF4-FFF2-40B4-BE49-F238E27FC236}">
              <a16:creationId xmlns:a16="http://schemas.microsoft.com/office/drawing/2014/main" id="{00000000-0008-0000-0700-000057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200025"/>
    <xdr:sp macro="" textlink="">
      <xdr:nvSpPr>
        <xdr:cNvPr id="344" name="Text Box 8">
          <a:extLst>
            <a:ext uri="{FF2B5EF4-FFF2-40B4-BE49-F238E27FC236}">
              <a16:creationId xmlns:a16="http://schemas.microsoft.com/office/drawing/2014/main" id="{00000000-0008-0000-0700-000058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200025"/>
    <xdr:sp macro="" textlink="">
      <xdr:nvSpPr>
        <xdr:cNvPr id="345" name="Text Box 9">
          <a:extLst>
            <a:ext uri="{FF2B5EF4-FFF2-40B4-BE49-F238E27FC236}">
              <a16:creationId xmlns:a16="http://schemas.microsoft.com/office/drawing/2014/main" id="{00000000-0008-0000-0700-000059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200025"/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00000000-0008-0000-0700-00005A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200025"/>
    <xdr:sp macro="" textlink="">
      <xdr:nvSpPr>
        <xdr:cNvPr id="347" name="Text Box 3">
          <a:extLst>
            <a:ext uri="{FF2B5EF4-FFF2-40B4-BE49-F238E27FC236}">
              <a16:creationId xmlns:a16="http://schemas.microsoft.com/office/drawing/2014/main" id="{00000000-0008-0000-0700-00005B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200025"/>
    <xdr:sp macro="" textlink="">
      <xdr:nvSpPr>
        <xdr:cNvPr id="348" name="Text Box 4">
          <a:extLst>
            <a:ext uri="{FF2B5EF4-FFF2-40B4-BE49-F238E27FC236}">
              <a16:creationId xmlns:a16="http://schemas.microsoft.com/office/drawing/2014/main" id="{00000000-0008-0000-0700-00005C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200025"/>
    <xdr:sp macro="" textlink="">
      <xdr:nvSpPr>
        <xdr:cNvPr id="349" name="Text Box 5">
          <a:extLst>
            <a:ext uri="{FF2B5EF4-FFF2-40B4-BE49-F238E27FC236}">
              <a16:creationId xmlns:a16="http://schemas.microsoft.com/office/drawing/2014/main" id="{00000000-0008-0000-0700-00005D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200025"/>
    <xdr:sp macro="" textlink="">
      <xdr:nvSpPr>
        <xdr:cNvPr id="350" name="Text Box 6">
          <a:extLst>
            <a:ext uri="{FF2B5EF4-FFF2-40B4-BE49-F238E27FC236}">
              <a16:creationId xmlns:a16="http://schemas.microsoft.com/office/drawing/2014/main" id="{00000000-0008-0000-0700-00005E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200025"/>
    <xdr:sp macro="" textlink="">
      <xdr:nvSpPr>
        <xdr:cNvPr id="351" name="Text Box 7">
          <a:extLst>
            <a:ext uri="{FF2B5EF4-FFF2-40B4-BE49-F238E27FC236}">
              <a16:creationId xmlns:a16="http://schemas.microsoft.com/office/drawing/2014/main" id="{00000000-0008-0000-0700-00005F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200025"/>
    <xdr:sp macro="" textlink="">
      <xdr:nvSpPr>
        <xdr:cNvPr id="352" name="Text Box 8">
          <a:extLst>
            <a:ext uri="{FF2B5EF4-FFF2-40B4-BE49-F238E27FC236}">
              <a16:creationId xmlns:a16="http://schemas.microsoft.com/office/drawing/2014/main" id="{00000000-0008-0000-0700-000060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200025"/>
    <xdr:sp macro="" textlink="">
      <xdr:nvSpPr>
        <xdr:cNvPr id="353" name="Text Box 9">
          <a:extLst>
            <a:ext uri="{FF2B5EF4-FFF2-40B4-BE49-F238E27FC236}">
              <a16:creationId xmlns:a16="http://schemas.microsoft.com/office/drawing/2014/main" id="{00000000-0008-0000-0700-000061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354" name="Text Box 6">
          <a:extLst>
            <a:ext uri="{FF2B5EF4-FFF2-40B4-BE49-F238E27FC236}">
              <a16:creationId xmlns:a16="http://schemas.microsoft.com/office/drawing/2014/main" id="{00000000-0008-0000-0700-000062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355" name="Text Box 7">
          <a:extLst>
            <a:ext uri="{FF2B5EF4-FFF2-40B4-BE49-F238E27FC236}">
              <a16:creationId xmlns:a16="http://schemas.microsoft.com/office/drawing/2014/main" id="{00000000-0008-0000-0700-000063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356" name="Text Box 8">
          <a:extLst>
            <a:ext uri="{FF2B5EF4-FFF2-40B4-BE49-F238E27FC236}">
              <a16:creationId xmlns:a16="http://schemas.microsoft.com/office/drawing/2014/main" id="{00000000-0008-0000-0700-000064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357" name="Text Box 9">
          <a:extLst>
            <a:ext uri="{FF2B5EF4-FFF2-40B4-BE49-F238E27FC236}">
              <a16:creationId xmlns:a16="http://schemas.microsoft.com/office/drawing/2014/main" id="{00000000-0008-0000-0700-000065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358" name="Text Box 6">
          <a:extLst>
            <a:ext uri="{FF2B5EF4-FFF2-40B4-BE49-F238E27FC236}">
              <a16:creationId xmlns:a16="http://schemas.microsoft.com/office/drawing/2014/main" id="{00000000-0008-0000-0700-000066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359" name="Text Box 7">
          <a:extLst>
            <a:ext uri="{FF2B5EF4-FFF2-40B4-BE49-F238E27FC236}">
              <a16:creationId xmlns:a16="http://schemas.microsoft.com/office/drawing/2014/main" id="{00000000-0008-0000-0700-000067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360" name="Text Box 8">
          <a:extLst>
            <a:ext uri="{FF2B5EF4-FFF2-40B4-BE49-F238E27FC236}">
              <a16:creationId xmlns:a16="http://schemas.microsoft.com/office/drawing/2014/main" id="{00000000-0008-0000-0700-000068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361" name="Text Box 9">
          <a:extLst>
            <a:ext uri="{FF2B5EF4-FFF2-40B4-BE49-F238E27FC236}">
              <a16:creationId xmlns:a16="http://schemas.microsoft.com/office/drawing/2014/main" id="{00000000-0008-0000-0700-000069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362" name="Text Box 6">
          <a:extLst>
            <a:ext uri="{FF2B5EF4-FFF2-40B4-BE49-F238E27FC236}">
              <a16:creationId xmlns:a16="http://schemas.microsoft.com/office/drawing/2014/main" id="{00000000-0008-0000-0700-00006A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363" name="Text Box 7">
          <a:extLst>
            <a:ext uri="{FF2B5EF4-FFF2-40B4-BE49-F238E27FC236}">
              <a16:creationId xmlns:a16="http://schemas.microsoft.com/office/drawing/2014/main" id="{00000000-0008-0000-0700-00006B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364" name="Text Box 8">
          <a:extLst>
            <a:ext uri="{FF2B5EF4-FFF2-40B4-BE49-F238E27FC236}">
              <a16:creationId xmlns:a16="http://schemas.microsoft.com/office/drawing/2014/main" id="{00000000-0008-0000-0700-00006C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365" name="Text Box 9">
          <a:extLst>
            <a:ext uri="{FF2B5EF4-FFF2-40B4-BE49-F238E27FC236}">
              <a16:creationId xmlns:a16="http://schemas.microsoft.com/office/drawing/2014/main" id="{00000000-0008-0000-0700-00006D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366" name="Text Box 6">
          <a:extLst>
            <a:ext uri="{FF2B5EF4-FFF2-40B4-BE49-F238E27FC236}">
              <a16:creationId xmlns:a16="http://schemas.microsoft.com/office/drawing/2014/main" id="{00000000-0008-0000-0700-00006E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367" name="Text Box 7">
          <a:extLst>
            <a:ext uri="{FF2B5EF4-FFF2-40B4-BE49-F238E27FC236}">
              <a16:creationId xmlns:a16="http://schemas.microsoft.com/office/drawing/2014/main" id="{00000000-0008-0000-0700-00006F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368" name="Text Box 8">
          <a:extLst>
            <a:ext uri="{FF2B5EF4-FFF2-40B4-BE49-F238E27FC236}">
              <a16:creationId xmlns:a16="http://schemas.microsoft.com/office/drawing/2014/main" id="{00000000-0008-0000-0700-000070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369" name="Text Box 9">
          <a:extLst>
            <a:ext uri="{FF2B5EF4-FFF2-40B4-BE49-F238E27FC236}">
              <a16:creationId xmlns:a16="http://schemas.microsoft.com/office/drawing/2014/main" id="{00000000-0008-0000-0700-000071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00000000-0008-0000-0700-000072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371" name="Text Box 3">
          <a:extLst>
            <a:ext uri="{FF2B5EF4-FFF2-40B4-BE49-F238E27FC236}">
              <a16:creationId xmlns:a16="http://schemas.microsoft.com/office/drawing/2014/main" id="{00000000-0008-0000-0700-000073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372" name="Text Box 4">
          <a:extLst>
            <a:ext uri="{FF2B5EF4-FFF2-40B4-BE49-F238E27FC236}">
              <a16:creationId xmlns:a16="http://schemas.microsoft.com/office/drawing/2014/main" id="{00000000-0008-0000-0700-000074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373" name="Text Box 5">
          <a:extLst>
            <a:ext uri="{FF2B5EF4-FFF2-40B4-BE49-F238E27FC236}">
              <a16:creationId xmlns:a16="http://schemas.microsoft.com/office/drawing/2014/main" id="{00000000-0008-0000-0700-000075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374" name="Text Box 6">
          <a:extLst>
            <a:ext uri="{FF2B5EF4-FFF2-40B4-BE49-F238E27FC236}">
              <a16:creationId xmlns:a16="http://schemas.microsoft.com/office/drawing/2014/main" id="{00000000-0008-0000-0700-000076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375" name="Text Box 7">
          <a:extLst>
            <a:ext uri="{FF2B5EF4-FFF2-40B4-BE49-F238E27FC236}">
              <a16:creationId xmlns:a16="http://schemas.microsoft.com/office/drawing/2014/main" id="{00000000-0008-0000-0700-000077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376" name="Text Box 8">
          <a:extLst>
            <a:ext uri="{FF2B5EF4-FFF2-40B4-BE49-F238E27FC236}">
              <a16:creationId xmlns:a16="http://schemas.microsoft.com/office/drawing/2014/main" id="{00000000-0008-0000-0700-000078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377" name="Text Box 9">
          <a:extLst>
            <a:ext uri="{FF2B5EF4-FFF2-40B4-BE49-F238E27FC236}">
              <a16:creationId xmlns:a16="http://schemas.microsoft.com/office/drawing/2014/main" id="{00000000-0008-0000-0700-000079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378" name="Text Box 6">
          <a:extLst>
            <a:ext uri="{FF2B5EF4-FFF2-40B4-BE49-F238E27FC236}">
              <a16:creationId xmlns:a16="http://schemas.microsoft.com/office/drawing/2014/main" id="{00000000-0008-0000-0700-00007A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379" name="Text Box 7">
          <a:extLst>
            <a:ext uri="{FF2B5EF4-FFF2-40B4-BE49-F238E27FC236}">
              <a16:creationId xmlns:a16="http://schemas.microsoft.com/office/drawing/2014/main" id="{00000000-0008-0000-0700-00007B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380" name="Text Box 8">
          <a:extLst>
            <a:ext uri="{FF2B5EF4-FFF2-40B4-BE49-F238E27FC236}">
              <a16:creationId xmlns:a16="http://schemas.microsoft.com/office/drawing/2014/main" id="{00000000-0008-0000-0700-00007C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381" name="Text Box 9">
          <a:extLst>
            <a:ext uri="{FF2B5EF4-FFF2-40B4-BE49-F238E27FC236}">
              <a16:creationId xmlns:a16="http://schemas.microsoft.com/office/drawing/2014/main" id="{00000000-0008-0000-0700-00007D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382" name="Text Box 6">
          <a:extLst>
            <a:ext uri="{FF2B5EF4-FFF2-40B4-BE49-F238E27FC236}">
              <a16:creationId xmlns:a16="http://schemas.microsoft.com/office/drawing/2014/main" id="{00000000-0008-0000-0700-00007E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383" name="Text Box 7">
          <a:extLst>
            <a:ext uri="{FF2B5EF4-FFF2-40B4-BE49-F238E27FC236}">
              <a16:creationId xmlns:a16="http://schemas.microsoft.com/office/drawing/2014/main" id="{00000000-0008-0000-0700-00007F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384" name="Text Box 8">
          <a:extLst>
            <a:ext uri="{FF2B5EF4-FFF2-40B4-BE49-F238E27FC236}">
              <a16:creationId xmlns:a16="http://schemas.microsoft.com/office/drawing/2014/main" id="{00000000-0008-0000-0700-000080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385" name="Text Box 9">
          <a:extLst>
            <a:ext uri="{FF2B5EF4-FFF2-40B4-BE49-F238E27FC236}">
              <a16:creationId xmlns:a16="http://schemas.microsoft.com/office/drawing/2014/main" id="{00000000-0008-0000-0700-000081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386" name="Text Box 6">
          <a:extLst>
            <a:ext uri="{FF2B5EF4-FFF2-40B4-BE49-F238E27FC236}">
              <a16:creationId xmlns:a16="http://schemas.microsoft.com/office/drawing/2014/main" id="{00000000-0008-0000-0700-000082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387" name="Text Box 7">
          <a:extLst>
            <a:ext uri="{FF2B5EF4-FFF2-40B4-BE49-F238E27FC236}">
              <a16:creationId xmlns:a16="http://schemas.microsoft.com/office/drawing/2014/main" id="{00000000-0008-0000-0700-000083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388" name="Text Box 8">
          <a:extLst>
            <a:ext uri="{FF2B5EF4-FFF2-40B4-BE49-F238E27FC236}">
              <a16:creationId xmlns:a16="http://schemas.microsoft.com/office/drawing/2014/main" id="{00000000-0008-0000-0700-000084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389" name="Text Box 9">
          <a:extLst>
            <a:ext uri="{FF2B5EF4-FFF2-40B4-BE49-F238E27FC236}">
              <a16:creationId xmlns:a16="http://schemas.microsoft.com/office/drawing/2014/main" id="{00000000-0008-0000-0700-000085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390" name="Text Box 6">
          <a:extLst>
            <a:ext uri="{FF2B5EF4-FFF2-40B4-BE49-F238E27FC236}">
              <a16:creationId xmlns:a16="http://schemas.microsoft.com/office/drawing/2014/main" id="{00000000-0008-0000-0700-000086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391" name="Text Box 7">
          <a:extLst>
            <a:ext uri="{FF2B5EF4-FFF2-40B4-BE49-F238E27FC236}">
              <a16:creationId xmlns:a16="http://schemas.microsoft.com/office/drawing/2014/main" id="{00000000-0008-0000-0700-000087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392" name="Text Box 8">
          <a:extLst>
            <a:ext uri="{FF2B5EF4-FFF2-40B4-BE49-F238E27FC236}">
              <a16:creationId xmlns:a16="http://schemas.microsoft.com/office/drawing/2014/main" id="{00000000-0008-0000-0700-000088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393" name="Text Box 9">
          <a:extLst>
            <a:ext uri="{FF2B5EF4-FFF2-40B4-BE49-F238E27FC236}">
              <a16:creationId xmlns:a16="http://schemas.microsoft.com/office/drawing/2014/main" id="{00000000-0008-0000-0700-000089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200025"/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00000000-0008-0000-0700-00008A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200025"/>
    <xdr:sp macro="" textlink="">
      <xdr:nvSpPr>
        <xdr:cNvPr id="395" name="Text Box 3">
          <a:extLst>
            <a:ext uri="{FF2B5EF4-FFF2-40B4-BE49-F238E27FC236}">
              <a16:creationId xmlns:a16="http://schemas.microsoft.com/office/drawing/2014/main" id="{00000000-0008-0000-0700-00008B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200025"/>
    <xdr:sp macro="" textlink="">
      <xdr:nvSpPr>
        <xdr:cNvPr id="396" name="Text Box 4">
          <a:extLst>
            <a:ext uri="{FF2B5EF4-FFF2-40B4-BE49-F238E27FC236}">
              <a16:creationId xmlns:a16="http://schemas.microsoft.com/office/drawing/2014/main" id="{00000000-0008-0000-0700-00008C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200025"/>
    <xdr:sp macro="" textlink="">
      <xdr:nvSpPr>
        <xdr:cNvPr id="397" name="Text Box 5">
          <a:extLst>
            <a:ext uri="{FF2B5EF4-FFF2-40B4-BE49-F238E27FC236}">
              <a16:creationId xmlns:a16="http://schemas.microsoft.com/office/drawing/2014/main" id="{00000000-0008-0000-0700-00008D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200025"/>
    <xdr:sp macro="" textlink="">
      <xdr:nvSpPr>
        <xdr:cNvPr id="398" name="Text Box 6">
          <a:extLst>
            <a:ext uri="{FF2B5EF4-FFF2-40B4-BE49-F238E27FC236}">
              <a16:creationId xmlns:a16="http://schemas.microsoft.com/office/drawing/2014/main" id="{00000000-0008-0000-0700-00008E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200025"/>
    <xdr:sp macro="" textlink="">
      <xdr:nvSpPr>
        <xdr:cNvPr id="399" name="Text Box 7">
          <a:extLst>
            <a:ext uri="{FF2B5EF4-FFF2-40B4-BE49-F238E27FC236}">
              <a16:creationId xmlns:a16="http://schemas.microsoft.com/office/drawing/2014/main" id="{00000000-0008-0000-0700-00008F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200025"/>
    <xdr:sp macro="" textlink="">
      <xdr:nvSpPr>
        <xdr:cNvPr id="400" name="Text Box 8">
          <a:extLst>
            <a:ext uri="{FF2B5EF4-FFF2-40B4-BE49-F238E27FC236}">
              <a16:creationId xmlns:a16="http://schemas.microsoft.com/office/drawing/2014/main" id="{00000000-0008-0000-0700-000090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200025"/>
    <xdr:sp macro="" textlink="">
      <xdr:nvSpPr>
        <xdr:cNvPr id="401" name="Text Box 9">
          <a:extLst>
            <a:ext uri="{FF2B5EF4-FFF2-40B4-BE49-F238E27FC236}">
              <a16:creationId xmlns:a16="http://schemas.microsoft.com/office/drawing/2014/main" id="{00000000-0008-0000-0700-000091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200025"/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700-000092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200025"/>
    <xdr:sp macro="" textlink="">
      <xdr:nvSpPr>
        <xdr:cNvPr id="403" name="Text Box 3">
          <a:extLst>
            <a:ext uri="{FF2B5EF4-FFF2-40B4-BE49-F238E27FC236}">
              <a16:creationId xmlns:a16="http://schemas.microsoft.com/office/drawing/2014/main" id="{00000000-0008-0000-0700-000093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200025"/>
    <xdr:sp macro="" textlink="">
      <xdr:nvSpPr>
        <xdr:cNvPr id="404" name="Text Box 4">
          <a:extLst>
            <a:ext uri="{FF2B5EF4-FFF2-40B4-BE49-F238E27FC236}">
              <a16:creationId xmlns:a16="http://schemas.microsoft.com/office/drawing/2014/main" id="{00000000-0008-0000-0700-000094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200025"/>
    <xdr:sp macro="" textlink="">
      <xdr:nvSpPr>
        <xdr:cNvPr id="405" name="Text Box 5">
          <a:extLst>
            <a:ext uri="{FF2B5EF4-FFF2-40B4-BE49-F238E27FC236}">
              <a16:creationId xmlns:a16="http://schemas.microsoft.com/office/drawing/2014/main" id="{00000000-0008-0000-0700-000095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200025"/>
    <xdr:sp macro="" textlink="">
      <xdr:nvSpPr>
        <xdr:cNvPr id="406" name="Text Box 6">
          <a:extLst>
            <a:ext uri="{FF2B5EF4-FFF2-40B4-BE49-F238E27FC236}">
              <a16:creationId xmlns:a16="http://schemas.microsoft.com/office/drawing/2014/main" id="{00000000-0008-0000-0700-000096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200025"/>
    <xdr:sp macro="" textlink="">
      <xdr:nvSpPr>
        <xdr:cNvPr id="407" name="Text Box 7">
          <a:extLst>
            <a:ext uri="{FF2B5EF4-FFF2-40B4-BE49-F238E27FC236}">
              <a16:creationId xmlns:a16="http://schemas.microsoft.com/office/drawing/2014/main" id="{00000000-0008-0000-0700-000097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200025"/>
    <xdr:sp macro="" textlink="">
      <xdr:nvSpPr>
        <xdr:cNvPr id="408" name="Text Box 8">
          <a:extLst>
            <a:ext uri="{FF2B5EF4-FFF2-40B4-BE49-F238E27FC236}">
              <a16:creationId xmlns:a16="http://schemas.microsoft.com/office/drawing/2014/main" id="{00000000-0008-0000-0700-000098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200025"/>
    <xdr:sp macro="" textlink="">
      <xdr:nvSpPr>
        <xdr:cNvPr id="409" name="Text Box 9">
          <a:extLst>
            <a:ext uri="{FF2B5EF4-FFF2-40B4-BE49-F238E27FC236}">
              <a16:creationId xmlns:a16="http://schemas.microsoft.com/office/drawing/2014/main" id="{00000000-0008-0000-0700-000099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410" name="Text Box 6">
          <a:extLst>
            <a:ext uri="{FF2B5EF4-FFF2-40B4-BE49-F238E27FC236}">
              <a16:creationId xmlns:a16="http://schemas.microsoft.com/office/drawing/2014/main" id="{00000000-0008-0000-0700-00009A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411" name="Text Box 7">
          <a:extLst>
            <a:ext uri="{FF2B5EF4-FFF2-40B4-BE49-F238E27FC236}">
              <a16:creationId xmlns:a16="http://schemas.microsoft.com/office/drawing/2014/main" id="{00000000-0008-0000-0700-00009B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412" name="Text Box 8">
          <a:extLst>
            <a:ext uri="{FF2B5EF4-FFF2-40B4-BE49-F238E27FC236}">
              <a16:creationId xmlns:a16="http://schemas.microsoft.com/office/drawing/2014/main" id="{00000000-0008-0000-0700-00009C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413" name="Text Box 9">
          <a:extLst>
            <a:ext uri="{FF2B5EF4-FFF2-40B4-BE49-F238E27FC236}">
              <a16:creationId xmlns:a16="http://schemas.microsoft.com/office/drawing/2014/main" id="{00000000-0008-0000-0700-00009D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414" name="Text Box 6">
          <a:extLst>
            <a:ext uri="{FF2B5EF4-FFF2-40B4-BE49-F238E27FC236}">
              <a16:creationId xmlns:a16="http://schemas.microsoft.com/office/drawing/2014/main" id="{00000000-0008-0000-0700-00009E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415" name="Text Box 7">
          <a:extLst>
            <a:ext uri="{FF2B5EF4-FFF2-40B4-BE49-F238E27FC236}">
              <a16:creationId xmlns:a16="http://schemas.microsoft.com/office/drawing/2014/main" id="{00000000-0008-0000-0700-00009F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416" name="Text Box 8">
          <a:extLst>
            <a:ext uri="{FF2B5EF4-FFF2-40B4-BE49-F238E27FC236}">
              <a16:creationId xmlns:a16="http://schemas.microsoft.com/office/drawing/2014/main" id="{00000000-0008-0000-0700-0000A0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417" name="Text Box 9">
          <a:extLst>
            <a:ext uri="{FF2B5EF4-FFF2-40B4-BE49-F238E27FC236}">
              <a16:creationId xmlns:a16="http://schemas.microsoft.com/office/drawing/2014/main" id="{00000000-0008-0000-0700-0000A1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418" name="Text Box 6">
          <a:extLst>
            <a:ext uri="{FF2B5EF4-FFF2-40B4-BE49-F238E27FC236}">
              <a16:creationId xmlns:a16="http://schemas.microsoft.com/office/drawing/2014/main" id="{00000000-0008-0000-0700-0000A2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419" name="Text Box 7">
          <a:extLst>
            <a:ext uri="{FF2B5EF4-FFF2-40B4-BE49-F238E27FC236}">
              <a16:creationId xmlns:a16="http://schemas.microsoft.com/office/drawing/2014/main" id="{00000000-0008-0000-0700-0000A3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420" name="Text Box 8">
          <a:extLst>
            <a:ext uri="{FF2B5EF4-FFF2-40B4-BE49-F238E27FC236}">
              <a16:creationId xmlns:a16="http://schemas.microsoft.com/office/drawing/2014/main" id="{00000000-0008-0000-0700-0000A4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421" name="Text Box 9">
          <a:extLst>
            <a:ext uri="{FF2B5EF4-FFF2-40B4-BE49-F238E27FC236}">
              <a16:creationId xmlns:a16="http://schemas.microsoft.com/office/drawing/2014/main" id="{00000000-0008-0000-0700-0000A5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422" name="Text Box 6">
          <a:extLst>
            <a:ext uri="{FF2B5EF4-FFF2-40B4-BE49-F238E27FC236}">
              <a16:creationId xmlns:a16="http://schemas.microsoft.com/office/drawing/2014/main" id="{00000000-0008-0000-0700-0000A6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423" name="Text Box 7">
          <a:extLst>
            <a:ext uri="{FF2B5EF4-FFF2-40B4-BE49-F238E27FC236}">
              <a16:creationId xmlns:a16="http://schemas.microsoft.com/office/drawing/2014/main" id="{00000000-0008-0000-0700-0000A7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424" name="Text Box 8">
          <a:extLst>
            <a:ext uri="{FF2B5EF4-FFF2-40B4-BE49-F238E27FC236}">
              <a16:creationId xmlns:a16="http://schemas.microsoft.com/office/drawing/2014/main" id="{00000000-0008-0000-0700-0000A8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425" name="Text Box 9">
          <a:extLst>
            <a:ext uri="{FF2B5EF4-FFF2-40B4-BE49-F238E27FC236}">
              <a16:creationId xmlns:a16="http://schemas.microsoft.com/office/drawing/2014/main" id="{00000000-0008-0000-0700-0000A9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00000000-0008-0000-0700-0000AA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427" name="Text Box 3">
          <a:extLst>
            <a:ext uri="{FF2B5EF4-FFF2-40B4-BE49-F238E27FC236}">
              <a16:creationId xmlns:a16="http://schemas.microsoft.com/office/drawing/2014/main" id="{00000000-0008-0000-0700-0000AB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428" name="Text Box 4">
          <a:extLst>
            <a:ext uri="{FF2B5EF4-FFF2-40B4-BE49-F238E27FC236}">
              <a16:creationId xmlns:a16="http://schemas.microsoft.com/office/drawing/2014/main" id="{00000000-0008-0000-0700-0000AC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429" name="Text Box 5">
          <a:extLst>
            <a:ext uri="{FF2B5EF4-FFF2-40B4-BE49-F238E27FC236}">
              <a16:creationId xmlns:a16="http://schemas.microsoft.com/office/drawing/2014/main" id="{00000000-0008-0000-0700-0000AD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430" name="Text Box 6">
          <a:extLst>
            <a:ext uri="{FF2B5EF4-FFF2-40B4-BE49-F238E27FC236}">
              <a16:creationId xmlns:a16="http://schemas.microsoft.com/office/drawing/2014/main" id="{00000000-0008-0000-0700-0000AE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431" name="Text Box 7">
          <a:extLst>
            <a:ext uri="{FF2B5EF4-FFF2-40B4-BE49-F238E27FC236}">
              <a16:creationId xmlns:a16="http://schemas.microsoft.com/office/drawing/2014/main" id="{00000000-0008-0000-0700-0000AF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432" name="Text Box 8">
          <a:extLst>
            <a:ext uri="{FF2B5EF4-FFF2-40B4-BE49-F238E27FC236}">
              <a16:creationId xmlns:a16="http://schemas.microsoft.com/office/drawing/2014/main" id="{00000000-0008-0000-0700-0000B0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433" name="Text Box 9">
          <a:extLst>
            <a:ext uri="{FF2B5EF4-FFF2-40B4-BE49-F238E27FC236}">
              <a16:creationId xmlns:a16="http://schemas.microsoft.com/office/drawing/2014/main" id="{00000000-0008-0000-0700-0000B1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434" name="Text Box 6">
          <a:extLst>
            <a:ext uri="{FF2B5EF4-FFF2-40B4-BE49-F238E27FC236}">
              <a16:creationId xmlns:a16="http://schemas.microsoft.com/office/drawing/2014/main" id="{00000000-0008-0000-0700-0000B2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435" name="Text Box 7">
          <a:extLst>
            <a:ext uri="{FF2B5EF4-FFF2-40B4-BE49-F238E27FC236}">
              <a16:creationId xmlns:a16="http://schemas.microsoft.com/office/drawing/2014/main" id="{00000000-0008-0000-0700-0000B3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436" name="Text Box 8">
          <a:extLst>
            <a:ext uri="{FF2B5EF4-FFF2-40B4-BE49-F238E27FC236}">
              <a16:creationId xmlns:a16="http://schemas.microsoft.com/office/drawing/2014/main" id="{00000000-0008-0000-0700-0000B4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437" name="Text Box 9">
          <a:extLst>
            <a:ext uri="{FF2B5EF4-FFF2-40B4-BE49-F238E27FC236}">
              <a16:creationId xmlns:a16="http://schemas.microsoft.com/office/drawing/2014/main" id="{00000000-0008-0000-0700-0000B5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438" name="Text Box 6">
          <a:extLst>
            <a:ext uri="{FF2B5EF4-FFF2-40B4-BE49-F238E27FC236}">
              <a16:creationId xmlns:a16="http://schemas.microsoft.com/office/drawing/2014/main" id="{00000000-0008-0000-0700-0000B6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439" name="Text Box 7">
          <a:extLst>
            <a:ext uri="{FF2B5EF4-FFF2-40B4-BE49-F238E27FC236}">
              <a16:creationId xmlns:a16="http://schemas.microsoft.com/office/drawing/2014/main" id="{00000000-0008-0000-0700-0000B7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440" name="Text Box 8">
          <a:extLst>
            <a:ext uri="{FF2B5EF4-FFF2-40B4-BE49-F238E27FC236}">
              <a16:creationId xmlns:a16="http://schemas.microsoft.com/office/drawing/2014/main" id="{00000000-0008-0000-0700-0000B8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441" name="Text Box 9">
          <a:extLst>
            <a:ext uri="{FF2B5EF4-FFF2-40B4-BE49-F238E27FC236}">
              <a16:creationId xmlns:a16="http://schemas.microsoft.com/office/drawing/2014/main" id="{00000000-0008-0000-0700-0000B9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442" name="Text Box 6">
          <a:extLst>
            <a:ext uri="{FF2B5EF4-FFF2-40B4-BE49-F238E27FC236}">
              <a16:creationId xmlns:a16="http://schemas.microsoft.com/office/drawing/2014/main" id="{00000000-0008-0000-0700-0000BA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443" name="Text Box 7">
          <a:extLst>
            <a:ext uri="{FF2B5EF4-FFF2-40B4-BE49-F238E27FC236}">
              <a16:creationId xmlns:a16="http://schemas.microsoft.com/office/drawing/2014/main" id="{00000000-0008-0000-0700-0000BB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444" name="Text Box 8">
          <a:extLst>
            <a:ext uri="{FF2B5EF4-FFF2-40B4-BE49-F238E27FC236}">
              <a16:creationId xmlns:a16="http://schemas.microsoft.com/office/drawing/2014/main" id="{00000000-0008-0000-0700-0000BC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445" name="Text Box 9">
          <a:extLst>
            <a:ext uri="{FF2B5EF4-FFF2-40B4-BE49-F238E27FC236}">
              <a16:creationId xmlns:a16="http://schemas.microsoft.com/office/drawing/2014/main" id="{00000000-0008-0000-0700-0000BD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446" name="Text Box 6">
          <a:extLst>
            <a:ext uri="{FF2B5EF4-FFF2-40B4-BE49-F238E27FC236}">
              <a16:creationId xmlns:a16="http://schemas.microsoft.com/office/drawing/2014/main" id="{00000000-0008-0000-0700-0000BE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447" name="Text Box 7">
          <a:extLst>
            <a:ext uri="{FF2B5EF4-FFF2-40B4-BE49-F238E27FC236}">
              <a16:creationId xmlns:a16="http://schemas.microsoft.com/office/drawing/2014/main" id="{00000000-0008-0000-0700-0000BF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448" name="Text Box 8">
          <a:extLst>
            <a:ext uri="{FF2B5EF4-FFF2-40B4-BE49-F238E27FC236}">
              <a16:creationId xmlns:a16="http://schemas.microsoft.com/office/drawing/2014/main" id="{00000000-0008-0000-0700-0000C0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6200" cy="142875"/>
    <xdr:sp macro="" textlink="">
      <xdr:nvSpPr>
        <xdr:cNvPr id="449" name="Text Box 9">
          <a:extLst>
            <a:ext uri="{FF2B5EF4-FFF2-40B4-BE49-F238E27FC236}">
              <a16:creationId xmlns:a16="http://schemas.microsoft.com/office/drawing/2014/main" id="{00000000-0008-0000-0700-0000C1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00000000-0008-0000-0700-0000C2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451" name="Text Box 3">
          <a:extLst>
            <a:ext uri="{FF2B5EF4-FFF2-40B4-BE49-F238E27FC236}">
              <a16:creationId xmlns:a16="http://schemas.microsoft.com/office/drawing/2014/main" id="{00000000-0008-0000-0700-0000C3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452" name="Text Box 4">
          <a:extLst>
            <a:ext uri="{FF2B5EF4-FFF2-40B4-BE49-F238E27FC236}">
              <a16:creationId xmlns:a16="http://schemas.microsoft.com/office/drawing/2014/main" id="{00000000-0008-0000-0700-0000C4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453" name="Text Box 5">
          <a:extLst>
            <a:ext uri="{FF2B5EF4-FFF2-40B4-BE49-F238E27FC236}">
              <a16:creationId xmlns:a16="http://schemas.microsoft.com/office/drawing/2014/main" id="{00000000-0008-0000-0700-0000C5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454" name="Text Box 6">
          <a:extLst>
            <a:ext uri="{FF2B5EF4-FFF2-40B4-BE49-F238E27FC236}">
              <a16:creationId xmlns:a16="http://schemas.microsoft.com/office/drawing/2014/main" id="{00000000-0008-0000-0700-0000C6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455" name="Text Box 7">
          <a:extLst>
            <a:ext uri="{FF2B5EF4-FFF2-40B4-BE49-F238E27FC236}">
              <a16:creationId xmlns:a16="http://schemas.microsoft.com/office/drawing/2014/main" id="{00000000-0008-0000-0700-0000C7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456" name="Text Box 8">
          <a:extLst>
            <a:ext uri="{FF2B5EF4-FFF2-40B4-BE49-F238E27FC236}">
              <a16:creationId xmlns:a16="http://schemas.microsoft.com/office/drawing/2014/main" id="{00000000-0008-0000-0700-0000C8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457" name="Text Box 9">
          <a:extLst>
            <a:ext uri="{FF2B5EF4-FFF2-40B4-BE49-F238E27FC236}">
              <a16:creationId xmlns:a16="http://schemas.microsoft.com/office/drawing/2014/main" id="{00000000-0008-0000-0700-0000C9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00000000-0008-0000-0700-0000CA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459" name="Text Box 3">
          <a:extLst>
            <a:ext uri="{FF2B5EF4-FFF2-40B4-BE49-F238E27FC236}">
              <a16:creationId xmlns:a16="http://schemas.microsoft.com/office/drawing/2014/main" id="{00000000-0008-0000-0700-0000CB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460" name="Text Box 4">
          <a:extLst>
            <a:ext uri="{FF2B5EF4-FFF2-40B4-BE49-F238E27FC236}">
              <a16:creationId xmlns:a16="http://schemas.microsoft.com/office/drawing/2014/main" id="{00000000-0008-0000-0700-0000CC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461" name="Text Box 5">
          <a:extLst>
            <a:ext uri="{FF2B5EF4-FFF2-40B4-BE49-F238E27FC236}">
              <a16:creationId xmlns:a16="http://schemas.microsoft.com/office/drawing/2014/main" id="{00000000-0008-0000-0700-0000CD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462" name="Text Box 6">
          <a:extLst>
            <a:ext uri="{FF2B5EF4-FFF2-40B4-BE49-F238E27FC236}">
              <a16:creationId xmlns:a16="http://schemas.microsoft.com/office/drawing/2014/main" id="{00000000-0008-0000-0700-0000CE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463" name="Text Box 7">
          <a:extLst>
            <a:ext uri="{FF2B5EF4-FFF2-40B4-BE49-F238E27FC236}">
              <a16:creationId xmlns:a16="http://schemas.microsoft.com/office/drawing/2014/main" id="{00000000-0008-0000-0700-0000CF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464" name="Text Box 8">
          <a:extLst>
            <a:ext uri="{FF2B5EF4-FFF2-40B4-BE49-F238E27FC236}">
              <a16:creationId xmlns:a16="http://schemas.microsoft.com/office/drawing/2014/main" id="{00000000-0008-0000-0700-0000D0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465" name="Text Box 9">
          <a:extLst>
            <a:ext uri="{FF2B5EF4-FFF2-40B4-BE49-F238E27FC236}">
              <a16:creationId xmlns:a16="http://schemas.microsoft.com/office/drawing/2014/main" id="{00000000-0008-0000-0700-0000D1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466" name="Text Box 6">
          <a:extLst>
            <a:ext uri="{FF2B5EF4-FFF2-40B4-BE49-F238E27FC236}">
              <a16:creationId xmlns:a16="http://schemas.microsoft.com/office/drawing/2014/main" id="{00000000-0008-0000-0700-0000D2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467" name="Text Box 7">
          <a:extLst>
            <a:ext uri="{FF2B5EF4-FFF2-40B4-BE49-F238E27FC236}">
              <a16:creationId xmlns:a16="http://schemas.microsoft.com/office/drawing/2014/main" id="{00000000-0008-0000-0700-0000D3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468" name="Text Box 8">
          <a:extLst>
            <a:ext uri="{FF2B5EF4-FFF2-40B4-BE49-F238E27FC236}">
              <a16:creationId xmlns:a16="http://schemas.microsoft.com/office/drawing/2014/main" id="{00000000-0008-0000-0700-0000D4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469" name="Text Box 9">
          <a:extLst>
            <a:ext uri="{FF2B5EF4-FFF2-40B4-BE49-F238E27FC236}">
              <a16:creationId xmlns:a16="http://schemas.microsoft.com/office/drawing/2014/main" id="{00000000-0008-0000-0700-0000D5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470" name="Text Box 6">
          <a:extLst>
            <a:ext uri="{FF2B5EF4-FFF2-40B4-BE49-F238E27FC236}">
              <a16:creationId xmlns:a16="http://schemas.microsoft.com/office/drawing/2014/main" id="{00000000-0008-0000-0700-0000D6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471" name="Text Box 7">
          <a:extLst>
            <a:ext uri="{FF2B5EF4-FFF2-40B4-BE49-F238E27FC236}">
              <a16:creationId xmlns:a16="http://schemas.microsoft.com/office/drawing/2014/main" id="{00000000-0008-0000-0700-0000D7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472" name="Text Box 8">
          <a:extLst>
            <a:ext uri="{FF2B5EF4-FFF2-40B4-BE49-F238E27FC236}">
              <a16:creationId xmlns:a16="http://schemas.microsoft.com/office/drawing/2014/main" id="{00000000-0008-0000-0700-0000D8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473" name="Text Box 9">
          <a:extLst>
            <a:ext uri="{FF2B5EF4-FFF2-40B4-BE49-F238E27FC236}">
              <a16:creationId xmlns:a16="http://schemas.microsoft.com/office/drawing/2014/main" id="{00000000-0008-0000-0700-0000D9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474" name="Text Box 6">
          <a:extLst>
            <a:ext uri="{FF2B5EF4-FFF2-40B4-BE49-F238E27FC236}">
              <a16:creationId xmlns:a16="http://schemas.microsoft.com/office/drawing/2014/main" id="{00000000-0008-0000-0700-0000DA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475" name="Text Box 7">
          <a:extLst>
            <a:ext uri="{FF2B5EF4-FFF2-40B4-BE49-F238E27FC236}">
              <a16:creationId xmlns:a16="http://schemas.microsoft.com/office/drawing/2014/main" id="{00000000-0008-0000-0700-0000DB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476" name="Text Box 8">
          <a:extLst>
            <a:ext uri="{FF2B5EF4-FFF2-40B4-BE49-F238E27FC236}">
              <a16:creationId xmlns:a16="http://schemas.microsoft.com/office/drawing/2014/main" id="{00000000-0008-0000-0700-0000DC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477" name="Text Box 9">
          <a:extLst>
            <a:ext uri="{FF2B5EF4-FFF2-40B4-BE49-F238E27FC236}">
              <a16:creationId xmlns:a16="http://schemas.microsoft.com/office/drawing/2014/main" id="{00000000-0008-0000-0700-0000DD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478" name="Text Box 6">
          <a:extLst>
            <a:ext uri="{FF2B5EF4-FFF2-40B4-BE49-F238E27FC236}">
              <a16:creationId xmlns:a16="http://schemas.microsoft.com/office/drawing/2014/main" id="{00000000-0008-0000-0700-0000DE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479" name="Text Box 7">
          <a:extLst>
            <a:ext uri="{FF2B5EF4-FFF2-40B4-BE49-F238E27FC236}">
              <a16:creationId xmlns:a16="http://schemas.microsoft.com/office/drawing/2014/main" id="{00000000-0008-0000-0700-0000DF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480" name="Text Box 8">
          <a:extLst>
            <a:ext uri="{FF2B5EF4-FFF2-40B4-BE49-F238E27FC236}">
              <a16:creationId xmlns:a16="http://schemas.microsoft.com/office/drawing/2014/main" id="{00000000-0008-0000-0700-0000E0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481" name="Text Box 9">
          <a:extLst>
            <a:ext uri="{FF2B5EF4-FFF2-40B4-BE49-F238E27FC236}">
              <a16:creationId xmlns:a16="http://schemas.microsoft.com/office/drawing/2014/main" id="{00000000-0008-0000-0700-0000E1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700-0000E2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483" name="Text Box 3">
          <a:extLst>
            <a:ext uri="{FF2B5EF4-FFF2-40B4-BE49-F238E27FC236}">
              <a16:creationId xmlns:a16="http://schemas.microsoft.com/office/drawing/2014/main" id="{00000000-0008-0000-0700-0000E3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484" name="Text Box 4">
          <a:extLst>
            <a:ext uri="{FF2B5EF4-FFF2-40B4-BE49-F238E27FC236}">
              <a16:creationId xmlns:a16="http://schemas.microsoft.com/office/drawing/2014/main" id="{00000000-0008-0000-0700-0000E4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485" name="Text Box 5">
          <a:extLst>
            <a:ext uri="{FF2B5EF4-FFF2-40B4-BE49-F238E27FC236}">
              <a16:creationId xmlns:a16="http://schemas.microsoft.com/office/drawing/2014/main" id="{00000000-0008-0000-0700-0000E5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486" name="Text Box 6">
          <a:extLst>
            <a:ext uri="{FF2B5EF4-FFF2-40B4-BE49-F238E27FC236}">
              <a16:creationId xmlns:a16="http://schemas.microsoft.com/office/drawing/2014/main" id="{00000000-0008-0000-0700-0000E6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487" name="Text Box 7">
          <a:extLst>
            <a:ext uri="{FF2B5EF4-FFF2-40B4-BE49-F238E27FC236}">
              <a16:creationId xmlns:a16="http://schemas.microsoft.com/office/drawing/2014/main" id="{00000000-0008-0000-0700-0000E7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488" name="Text Box 8">
          <a:extLst>
            <a:ext uri="{FF2B5EF4-FFF2-40B4-BE49-F238E27FC236}">
              <a16:creationId xmlns:a16="http://schemas.microsoft.com/office/drawing/2014/main" id="{00000000-0008-0000-0700-0000E8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489" name="Text Box 9">
          <a:extLst>
            <a:ext uri="{FF2B5EF4-FFF2-40B4-BE49-F238E27FC236}">
              <a16:creationId xmlns:a16="http://schemas.microsoft.com/office/drawing/2014/main" id="{00000000-0008-0000-0700-0000E9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490" name="Text Box 6">
          <a:extLst>
            <a:ext uri="{FF2B5EF4-FFF2-40B4-BE49-F238E27FC236}">
              <a16:creationId xmlns:a16="http://schemas.microsoft.com/office/drawing/2014/main" id="{00000000-0008-0000-0700-0000EA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491" name="Text Box 7">
          <a:extLst>
            <a:ext uri="{FF2B5EF4-FFF2-40B4-BE49-F238E27FC236}">
              <a16:creationId xmlns:a16="http://schemas.microsoft.com/office/drawing/2014/main" id="{00000000-0008-0000-0700-0000EB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492" name="Text Box 8">
          <a:extLst>
            <a:ext uri="{FF2B5EF4-FFF2-40B4-BE49-F238E27FC236}">
              <a16:creationId xmlns:a16="http://schemas.microsoft.com/office/drawing/2014/main" id="{00000000-0008-0000-0700-0000EC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493" name="Text Box 9">
          <a:extLst>
            <a:ext uri="{FF2B5EF4-FFF2-40B4-BE49-F238E27FC236}">
              <a16:creationId xmlns:a16="http://schemas.microsoft.com/office/drawing/2014/main" id="{00000000-0008-0000-0700-0000ED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494" name="Text Box 6">
          <a:extLst>
            <a:ext uri="{FF2B5EF4-FFF2-40B4-BE49-F238E27FC236}">
              <a16:creationId xmlns:a16="http://schemas.microsoft.com/office/drawing/2014/main" id="{00000000-0008-0000-0700-0000EE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495" name="Text Box 7">
          <a:extLst>
            <a:ext uri="{FF2B5EF4-FFF2-40B4-BE49-F238E27FC236}">
              <a16:creationId xmlns:a16="http://schemas.microsoft.com/office/drawing/2014/main" id="{00000000-0008-0000-0700-0000EF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496" name="Text Box 8">
          <a:extLst>
            <a:ext uri="{FF2B5EF4-FFF2-40B4-BE49-F238E27FC236}">
              <a16:creationId xmlns:a16="http://schemas.microsoft.com/office/drawing/2014/main" id="{00000000-0008-0000-0700-0000F0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497" name="Text Box 9">
          <a:extLst>
            <a:ext uri="{FF2B5EF4-FFF2-40B4-BE49-F238E27FC236}">
              <a16:creationId xmlns:a16="http://schemas.microsoft.com/office/drawing/2014/main" id="{00000000-0008-0000-0700-0000F1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498" name="Text Box 6">
          <a:extLst>
            <a:ext uri="{FF2B5EF4-FFF2-40B4-BE49-F238E27FC236}">
              <a16:creationId xmlns:a16="http://schemas.microsoft.com/office/drawing/2014/main" id="{00000000-0008-0000-0700-0000F2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499" name="Text Box 7">
          <a:extLst>
            <a:ext uri="{FF2B5EF4-FFF2-40B4-BE49-F238E27FC236}">
              <a16:creationId xmlns:a16="http://schemas.microsoft.com/office/drawing/2014/main" id="{00000000-0008-0000-0700-0000F3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500" name="Text Box 8">
          <a:extLst>
            <a:ext uri="{FF2B5EF4-FFF2-40B4-BE49-F238E27FC236}">
              <a16:creationId xmlns:a16="http://schemas.microsoft.com/office/drawing/2014/main" id="{00000000-0008-0000-0700-0000F4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501" name="Text Box 9">
          <a:extLst>
            <a:ext uri="{FF2B5EF4-FFF2-40B4-BE49-F238E27FC236}">
              <a16:creationId xmlns:a16="http://schemas.microsoft.com/office/drawing/2014/main" id="{00000000-0008-0000-0700-0000F5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502" name="Text Box 6">
          <a:extLst>
            <a:ext uri="{FF2B5EF4-FFF2-40B4-BE49-F238E27FC236}">
              <a16:creationId xmlns:a16="http://schemas.microsoft.com/office/drawing/2014/main" id="{00000000-0008-0000-0700-0000F6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503" name="Text Box 7">
          <a:extLst>
            <a:ext uri="{FF2B5EF4-FFF2-40B4-BE49-F238E27FC236}">
              <a16:creationId xmlns:a16="http://schemas.microsoft.com/office/drawing/2014/main" id="{00000000-0008-0000-0700-0000F7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504" name="Text Box 8">
          <a:extLst>
            <a:ext uri="{FF2B5EF4-FFF2-40B4-BE49-F238E27FC236}">
              <a16:creationId xmlns:a16="http://schemas.microsoft.com/office/drawing/2014/main" id="{00000000-0008-0000-0700-0000F8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505" name="Text Box 9">
          <a:extLst>
            <a:ext uri="{FF2B5EF4-FFF2-40B4-BE49-F238E27FC236}">
              <a16:creationId xmlns:a16="http://schemas.microsoft.com/office/drawing/2014/main" id="{00000000-0008-0000-0700-0000F9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00000000-0008-0000-0700-0000FA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507" name="Text Box 3">
          <a:extLst>
            <a:ext uri="{FF2B5EF4-FFF2-40B4-BE49-F238E27FC236}">
              <a16:creationId xmlns:a16="http://schemas.microsoft.com/office/drawing/2014/main" id="{00000000-0008-0000-0700-0000FB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508" name="Text Box 4">
          <a:extLst>
            <a:ext uri="{FF2B5EF4-FFF2-40B4-BE49-F238E27FC236}">
              <a16:creationId xmlns:a16="http://schemas.microsoft.com/office/drawing/2014/main" id="{00000000-0008-0000-0700-0000FC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509" name="Text Box 5">
          <a:extLst>
            <a:ext uri="{FF2B5EF4-FFF2-40B4-BE49-F238E27FC236}">
              <a16:creationId xmlns:a16="http://schemas.microsoft.com/office/drawing/2014/main" id="{00000000-0008-0000-0700-0000FD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510" name="Text Box 6">
          <a:extLst>
            <a:ext uri="{FF2B5EF4-FFF2-40B4-BE49-F238E27FC236}">
              <a16:creationId xmlns:a16="http://schemas.microsoft.com/office/drawing/2014/main" id="{00000000-0008-0000-0700-0000FE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511" name="Text Box 7">
          <a:extLst>
            <a:ext uri="{FF2B5EF4-FFF2-40B4-BE49-F238E27FC236}">
              <a16:creationId xmlns:a16="http://schemas.microsoft.com/office/drawing/2014/main" id="{00000000-0008-0000-0700-0000FF01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512" name="Text Box 8">
          <a:extLst>
            <a:ext uri="{FF2B5EF4-FFF2-40B4-BE49-F238E27FC236}">
              <a16:creationId xmlns:a16="http://schemas.microsoft.com/office/drawing/2014/main" id="{00000000-0008-0000-0700-000000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513" name="Text Box 9">
          <a:extLst>
            <a:ext uri="{FF2B5EF4-FFF2-40B4-BE49-F238E27FC236}">
              <a16:creationId xmlns:a16="http://schemas.microsoft.com/office/drawing/2014/main" id="{00000000-0008-0000-0700-000001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0000000-0008-0000-0700-000002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515" name="Text Box 3">
          <a:extLst>
            <a:ext uri="{FF2B5EF4-FFF2-40B4-BE49-F238E27FC236}">
              <a16:creationId xmlns:a16="http://schemas.microsoft.com/office/drawing/2014/main" id="{00000000-0008-0000-0700-000003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516" name="Text Box 4">
          <a:extLst>
            <a:ext uri="{FF2B5EF4-FFF2-40B4-BE49-F238E27FC236}">
              <a16:creationId xmlns:a16="http://schemas.microsoft.com/office/drawing/2014/main" id="{00000000-0008-0000-0700-000004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517" name="Text Box 5">
          <a:extLst>
            <a:ext uri="{FF2B5EF4-FFF2-40B4-BE49-F238E27FC236}">
              <a16:creationId xmlns:a16="http://schemas.microsoft.com/office/drawing/2014/main" id="{00000000-0008-0000-0700-000005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518" name="Text Box 6">
          <a:extLst>
            <a:ext uri="{FF2B5EF4-FFF2-40B4-BE49-F238E27FC236}">
              <a16:creationId xmlns:a16="http://schemas.microsoft.com/office/drawing/2014/main" id="{00000000-0008-0000-0700-000006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519" name="Text Box 7">
          <a:extLst>
            <a:ext uri="{FF2B5EF4-FFF2-40B4-BE49-F238E27FC236}">
              <a16:creationId xmlns:a16="http://schemas.microsoft.com/office/drawing/2014/main" id="{00000000-0008-0000-0700-000007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520" name="Text Box 8">
          <a:extLst>
            <a:ext uri="{FF2B5EF4-FFF2-40B4-BE49-F238E27FC236}">
              <a16:creationId xmlns:a16="http://schemas.microsoft.com/office/drawing/2014/main" id="{00000000-0008-0000-0700-000008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200025"/>
    <xdr:sp macro="" textlink="">
      <xdr:nvSpPr>
        <xdr:cNvPr id="521" name="Text Box 9">
          <a:extLst>
            <a:ext uri="{FF2B5EF4-FFF2-40B4-BE49-F238E27FC236}">
              <a16:creationId xmlns:a16="http://schemas.microsoft.com/office/drawing/2014/main" id="{00000000-0008-0000-0700-000009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522" name="Text Box 6">
          <a:extLst>
            <a:ext uri="{FF2B5EF4-FFF2-40B4-BE49-F238E27FC236}">
              <a16:creationId xmlns:a16="http://schemas.microsoft.com/office/drawing/2014/main" id="{00000000-0008-0000-0700-00000A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523" name="Text Box 7">
          <a:extLst>
            <a:ext uri="{FF2B5EF4-FFF2-40B4-BE49-F238E27FC236}">
              <a16:creationId xmlns:a16="http://schemas.microsoft.com/office/drawing/2014/main" id="{00000000-0008-0000-0700-00000B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524" name="Text Box 8">
          <a:extLst>
            <a:ext uri="{FF2B5EF4-FFF2-40B4-BE49-F238E27FC236}">
              <a16:creationId xmlns:a16="http://schemas.microsoft.com/office/drawing/2014/main" id="{00000000-0008-0000-0700-00000C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525" name="Text Box 9">
          <a:extLst>
            <a:ext uri="{FF2B5EF4-FFF2-40B4-BE49-F238E27FC236}">
              <a16:creationId xmlns:a16="http://schemas.microsoft.com/office/drawing/2014/main" id="{00000000-0008-0000-0700-00000D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526" name="Text Box 6">
          <a:extLst>
            <a:ext uri="{FF2B5EF4-FFF2-40B4-BE49-F238E27FC236}">
              <a16:creationId xmlns:a16="http://schemas.microsoft.com/office/drawing/2014/main" id="{00000000-0008-0000-0700-00000E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527" name="Text Box 7">
          <a:extLst>
            <a:ext uri="{FF2B5EF4-FFF2-40B4-BE49-F238E27FC236}">
              <a16:creationId xmlns:a16="http://schemas.microsoft.com/office/drawing/2014/main" id="{00000000-0008-0000-0700-00000F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528" name="Text Box 8">
          <a:extLst>
            <a:ext uri="{FF2B5EF4-FFF2-40B4-BE49-F238E27FC236}">
              <a16:creationId xmlns:a16="http://schemas.microsoft.com/office/drawing/2014/main" id="{00000000-0008-0000-0700-000010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529" name="Text Box 9">
          <a:extLst>
            <a:ext uri="{FF2B5EF4-FFF2-40B4-BE49-F238E27FC236}">
              <a16:creationId xmlns:a16="http://schemas.microsoft.com/office/drawing/2014/main" id="{00000000-0008-0000-0700-000011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530" name="Text Box 6">
          <a:extLst>
            <a:ext uri="{FF2B5EF4-FFF2-40B4-BE49-F238E27FC236}">
              <a16:creationId xmlns:a16="http://schemas.microsoft.com/office/drawing/2014/main" id="{00000000-0008-0000-0700-000012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531" name="Text Box 7">
          <a:extLst>
            <a:ext uri="{FF2B5EF4-FFF2-40B4-BE49-F238E27FC236}">
              <a16:creationId xmlns:a16="http://schemas.microsoft.com/office/drawing/2014/main" id="{00000000-0008-0000-0700-000013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532" name="Text Box 8">
          <a:extLst>
            <a:ext uri="{FF2B5EF4-FFF2-40B4-BE49-F238E27FC236}">
              <a16:creationId xmlns:a16="http://schemas.microsoft.com/office/drawing/2014/main" id="{00000000-0008-0000-0700-000014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533" name="Text Box 9">
          <a:extLst>
            <a:ext uri="{FF2B5EF4-FFF2-40B4-BE49-F238E27FC236}">
              <a16:creationId xmlns:a16="http://schemas.microsoft.com/office/drawing/2014/main" id="{00000000-0008-0000-0700-000015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534" name="Text Box 6">
          <a:extLst>
            <a:ext uri="{FF2B5EF4-FFF2-40B4-BE49-F238E27FC236}">
              <a16:creationId xmlns:a16="http://schemas.microsoft.com/office/drawing/2014/main" id="{00000000-0008-0000-0700-000016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535" name="Text Box 7">
          <a:extLst>
            <a:ext uri="{FF2B5EF4-FFF2-40B4-BE49-F238E27FC236}">
              <a16:creationId xmlns:a16="http://schemas.microsoft.com/office/drawing/2014/main" id="{00000000-0008-0000-0700-000017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536" name="Text Box 8">
          <a:extLst>
            <a:ext uri="{FF2B5EF4-FFF2-40B4-BE49-F238E27FC236}">
              <a16:creationId xmlns:a16="http://schemas.microsoft.com/office/drawing/2014/main" id="{00000000-0008-0000-0700-000018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537" name="Text Box 9">
          <a:extLst>
            <a:ext uri="{FF2B5EF4-FFF2-40B4-BE49-F238E27FC236}">
              <a16:creationId xmlns:a16="http://schemas.microsoft.com/office/drawing/2014/main" id="{00000000-0008-0000-0700-000019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00000000-0008-0000-0700-00001A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539" name="Text Box 3">
          <a:extLst>
            <a:ext uri="{FF2B5EF4-FFF2-40B4-BE49-F238E27FC236}">
              <a16:creationId xmlns:a16="http://schemas.microsoft.com/office/drawing/2014/main" id="{00000000-0008-0000-0700-00001B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540" name="Text Box 4">
          <a:extLst>
            <a:ext uri="{FF2B5EF4-FFF2-40B4-BE49-F238E27FC236}">
              <a16:creationId xmlns:a16="http://schemas.microsoft.com/office/drawing/2014/main" id="{00000000-0008-0000-0700-00001C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541" name="Text Box 5">
          <a:extLst>
            <a:ext uri="{FF2B5EF4-FFF2-40B4-BE49-F238E27FC236}">
              <a16:creationId xmlns:a16="http://schemas.microsoft.com/office/drawing/2014/main" id="{00000000-0008-0000-0700-00001D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542" name="Text Box 6">
          <a:extLst>
            <a:ext uri="{FF2B5EF4-FFF2-40B4-BE49-F238E27FC236}">
              <a16:creationId xmlns:a16="http://schemas.microsoft.com/office/drawing/2014/main" id="{00000000-0008-0000-0700-00001E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543" name="Text Box 7">
          <a:extLst>
            <a:ext uri="{FF2B5EF4-FFF2-40B4-BE49-F238E27FC236}">
              <a16:creationId xmlns:a16="http://schemas.microsoft.com/office/drawing/2014/main" id="{00000000-0008-0000-0700-00001F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544" name="Text Box 8">
          <a:extLst>
            <a:ext uri="{FF2B5EF4-FFF2-40B4-BE49-F238E27FC236}">
              <a16:creationId xmlns:a16="http://schemas.microsoft.com/office/drawing/2014/main" id="{00000000-0008-0000-0700-000020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545" name="Text Box 9">
          <a:extLst>
            <a:ext uri="{FF2B5EF4-FFF2-40B4-BE49-F238E27FC236}">
              <a16:creationId xmlns:a16="http://schemas.microsoft.com/office/drawing/2014/main" id="{00000000-0008-0000-0700-000021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546" name="Text Box 6">
          <a:extLst>
            <a:ext uri="{FF2B5EF4-FFF2-40B4-BE49-F238E27FC236}">
              <a16:creationId xmlns:a16="http://schemas.microsoft.com/office/drawing/2014/main" id="{00000000-0008-0000-0700-000022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547" name="Text Box 7">
          <a:extLst>
            <a:ext uri="{FF2B5EF4-FFF2-40B4-BE49-F238E27FC236}">
              <a16:creationId xmlns:a16="http://schemas.microsoft.com/office/drawing/2014/main" id="{00000000-0008-0000-0700-000023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548" name="Text Box 8">
          <a:extLst>
            <a:ext uri="{FF2B5EF4-FFF2-40B4-BE49-F238E27FC236}">
              <a16:creationId xmlns:a16="http://schemas.microsoft.com/office/drawing/2014/main" id="{00000000-0008-0000-0700-000024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549" name="Text Box 9">
          <a:extLst>
            <a:ext uri="{FF2B5EF4-FFF2-40B4-BE49-F238E27FC236}">
              <a16:creationId xmlns:a16="http://schemas.microsoft.com/office/drawing/2014/main" id="{00000000-0008-0000-0700-000025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550" name="Text Box 6">
          <a:extLst>
            <a:ext uri="{FF2B5EF4-FFF2-40B4-BE49-F238E27FC236}">
              <a16:creationId xmlns:a16="http://schemas.microsoft.com/office/drawing/2014/main" id="{00000000-0008-0000-0700-000026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551" name="Text Box 7">
          <a:extLst>
            <a:ext uri="{FF2B5EF4-FFF2-40B4-BE49-F238E27FC236}">
              <a16:creationId xmlns:a16="http://schemas.microsoft.com/office/drawing/2014/main" id="{00000000-0008-0000-0700-000027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552" name="Text Box 8">
          <a:extLst>
            <a:ext uri="{FF2B5EF4-FFF2-40B4-BE49-F238E27FC236}">
              <a16:creationId xmlns:a16="http://schemas.microsoft.com/office/drawing/2014/main" id="{00000000-0008-0000-0700-000028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553" name="Text Box 9">
          <a:extLst>
            <a:ext uri="{FF2B5EF4-FFF2-40B4-BE49-F238E27FC236}">
              <a16:creationId xmlns:a16="http://schemas.microsoft.com/office/drawing/2014/main" id="{00000000-0008-0000-0700-000029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554" name="Text Box 6">
          <a:extLst>
            <a:ext uri="{FF2B5EF4-FFF2-40B4-BE49-F238E27FC236}">
              <a16:creationId xmlns:a16="http://schemas.microsoft.com/office/drawing/2014/main" id="{00000000-0008-0000-0700-00002A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555" name="Text Box 7">
          <a:extLst>
            <a:ext uri="{FF2B5EF4-FFF2-40B4-BE49-F238E27FC236}">
              <a16:creationId xmlns:a16="http://schemas.microsoft.com/office/drawing/2014/main" id="{00000000-0008-0000-0700-00002B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556" name="Text Box 8">
          <a:extLst>
            <a:ext uri="{FF2B5EF4-FFF2-40B4-BE49-F238E27FC236}">
              <a16:creationId xmlns:a16="http://schemas.microsoft.com/office/drawing/2014/main" id="{00000000-0008-0000-0700-00002C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557" name="Text Box 9">
          <a:extLst>
            <a:ext uri="{FF2B5EF4-FFF2-40B4-BE49-F238E27FC236}">
              <a16:creationId xmlns:a16="http://schemas.microsoft.com/office/drawing/2014/main" id="{00000000-0008-0000-0700-00002D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558" name="Text Box 6">
          <a:extLst>
            <a:ext uri="{FF2B5EF4-FFF2-40B4-BE49-F238E27FC236}">
              <a16:creationId xmlns:a16="http://schemas.microsoft.com/office/drawing/2014/main" id="{00000000-0008-0000-0700-00002E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559" name="Text Box 7">
          <a:extLst>
            <a:ext uri="{FF2B5EF4-FFF2-40B4-BE49-F238E27FC236}">
              <a16:creationId xmlns:a16="http://schemas.microsoft.com/office/drawing/2014/main" id="{00000000-0008-0000-0700-00002F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560" name="Text Box 8">
          <a:extLst>
            <a:ext uri="{FF2B5EF4-FFF2-40B4-BE49-F238E27FC236}">
              <a16:creationId xmlns:a16="http://schemas.microsoft.com/office/drawing/2014/main" id="{00000000-0008-0000-0700-000030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6200" cy="142875"/>
    <xdr:sp macro="" textlink="">
      <xdr:nvSpPr>
        <xdr:cNvPr id="561" name="Text Box 9">
          <a:extLst>
            <a:ext uri="{FF2B5EF4-FFF2-40B4-BE49-F238E27FC236}">
              <a16:creationId xmlns:a16="http://schemas.microsoft.com/office/drawing/2014/main" id="{00000000-0008-0000-0700-000031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00000000-0008-0000-0700-000032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macro="" textlink="">
      <xdr:nvSpPr>
        <xdr:cNvPr id="563" name="Text Box 3">
          <a:extLst>
            <a:ext uri="{FF2B5EF4-FFF2-40B4-BE49-F238E27FC236}">
              <a16:creationId xmlns:a16="http://schemas.microsoft.com/office/drawing/2014/main" id="{00000000-0008-0000-0700-000033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macro="" textlink="">
      <xdr:nvSpPr>
        <xdr:cNvPr id="564" name="Text Box 4">
          <a:extLst>
            <a:ext uri="{FF2B5EF4-FFF2-40B4-BE49-F238E27FC236}">
              <a16:creationId xmlns:a16="http://schemas.microsoft.com/office/drawing/2014/main" id="{00000000-0008-0000-0700-000034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macro="" textlink="">
      <xdr:nvSpPr>
        <xdr:cNvPr id="565" name="Text Box 5">
          <a:extLst>
            <a:ext uri="{FF2B5EF4-FFF2-40B4-BE49-F238E27FC236}">
              <a16:creationId xmlns:a16="http://schemas.microsoft.com/office/drawing/2014/main" id="{00000000-0008-0000-0700-000035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macro="" textlink="">
      <xdr:nvSpPr>
        <xdr:cNvPr id="566" name="Text Box 6">
          <a:extLst>
            <a:ext uri="{FF2B5EF4-FFF2-40B4-BE49-F238E27FC236}">
              <a16:creationId xmlns:a16="http://schemas.microsoft.com/office/drawing/2014/main" id="{00000000-0008-0000-0700-000036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macro="" textlink="">
      <xdr:nvSpPr>
        <xdr:cNvPr id="567" name="Text Box 7">
          <a:extLst>
            <a:ext uri="{FF2B5EF4-FFF2-40B4-BE49-F238E27FC236}">
              <a16:creationId xmlns:a16="http://schemas.microsoft.com/office/drawing/2014/main" id="{00000000-0008-0000-0700-000037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macro="" textlink="">
      <xdr:nvSpPr>
        <xdr:cNvPr id="568" name="Text Box 8">
          <a:extLst>
            <a:ext uri="{FF2B5EF4-FFF2-40B4-BE49-F238E27FC236}">
              <a16:creationId xmlns:a16="http://schemas.microsoft.com/office/drawing/2014/main" id="{00000000-0008-0000-0700-000038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macro="" textlink="">
      <xdr:nvSpPr>
        <xdr:cNvPr id="569" name="Text Box 9">
          <a:extLst>
            <a:ext uri="{FF2B5EF4-FFF2-40B4-BE49-F238E27FC236}">
              <a16:creationId xmlns:a16="http://schemas.microsoft.com/office/drawing/2014/main" id="{00000000-0008-0000-0700-000039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700-00003A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macro="" textlink="">
      <xdr:nvSpPr>
        <xdr:cNvPr id="571" name="Text Box 3">
          <a:extLst>
            <a:ext uri="{FF2B5EF4-FFF2-40B4-BE49-F238E27FC236}">
              <a16:creationId xmlns:a16="http://schemas.microsoft.com/office/drawing/2014/main" id="{00000000-0008-0000-0700-00003B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macro="" textlink="">
      <xdr:nvSpPr>
        <xdr:cNvPr id="572" name="Text Box 4">
          <a:extLst>
            <a:ext uri="{FF2B5EF4-FFF2-40B4-BE49-F238E27FC236}">
              <a16:creationId xmlns:a16="http://schemas.microsoft.com/office/drawing/2014/main" id="{00000000-0008-0000-0700-00003C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macro="" textlink="">
      <xdr:nvSpPr>
        <xdr:cNvPr id="573" name="Text Box 5">
          <a:extLst>
            <a:ext uri="{FF2B5EF4-FFF2-40B4-BE49-F238E27FC236}">
              <a16:creationId xmlns:a16="http://schemas.microsoft.com/office/drawing/2014/main" id="{00000000-0008-0000-0700-00003D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macro="" textlink="">
      <xdr:nvSpPr>
        <xdr:cNvPr id="574" name="Text Box 6">
          <a:extLst>
            <a:ext uri="{FF2B5EF4-FFF2-40B4-BE49-F238E27FC236}">
              <a16:creationId xmlns:a16="http://schemas.microsoft.com/office/drawing/2014/main" id="{00000000-0008-0000-0700-00003E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macro="" textlink="">
      <xdr:nvSpPr>
        <xdr:cNvPr id="575" name="Text Box 7">
          <a:extLst>
            <a:ext uri="{FF2B5EF4-FFF2-40B4-BE49-F238E27FC236}">
              <a16:creationId xmlns:a16="http://schemas.microsoft.com/office/drawing/2014/main" id="{00000000-0008-0000-0700-00003F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macro="" textlink="">
      <xdr:nvSpPr>
        <xdr:cNvPr id="576" name="Text Box 8">
          <a:extLst>
            <a:ext uri="{FF2B5EF4-FFF2-40B4-BE49-F238E27FC236}">
              <a16:creationId xmlns:a16="http://schemas.microsoft.com/office/drawing/2014/main" id="{00000000-0008-0000-0700-000040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macro="" textlink="">
      <xdr:nvSpPr>
        <xdr:cNvPr id="577" name="Text Box 9">
          <a:extLst>
            <a:ext uri="{FF2B5EF4-FFF2-40B4-BE49-F238E27FC236}">
              <a16:creationId xmlns:a16="http://schemas.microsoft.com/office/drawing/2014/main" id="{00000000-0008-0000-0700-000041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578" name="Text Box 6">
          <a:extLst>
            <a:ext uri="{FF2B5EF4-FFF2-40B4-BE49-F238E27FC236}">
              <a16:creationId xmlns:a16="http://schemas.microsoft.com/office/drawing/2014/main" id="{00000000-0008-0000-0700-000042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579" name="Text Box 7">
          <a:extLst>
            <a:ext uri="{FF2B5EF4-FFF2-40B4-BE49-F238E27FC236}">
              <a16:creationId xmlns:a16="http://schemas.microsoft.com/office/drawing/2014/main" id="{00000000-0008-0000-0700-000043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580" name="Text Box 8">
          <a:extLst>
            <a:ext uri="{FF2B5EF4-FFF2-40B4-BE49-F238E27FC236}">
              <a16:creationId xmlns:a16="http://schemas.microsoft.com/office/drawing/2014/main" id="{00000000-0008-0000-0700-000044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581" name="Text Box 9">
          <a:extLst>
            <a:ext uri="{FF2B5EF4-FFF2-40B4-BE49-F238E27FC236}">
              <a16:creationId xmlns:a16="http://schemas.microsoft.com/office/drawing/2014/main" id="{00000000-0008-0000-0700-000045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582" name="Text Box 6">
          <a:extLst>
            <a:ext uri="{FF2B5EF4-FFF2-40B4-BE49-F238E27FC236}">
              <a16:creationId xmlns:a16="http://schemas.microsoft.com/office/drawing/2014/main" id="{00000000-0008-0000-0700-000046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583" name="Text Box 7">
          <a:extLst>
            <a:ext uri="{FF2B5EF4-FFF2-40B4-BE49-F238E27FC236}">
              <a16:creationId xmlns:a16="http://schemas.microsoft.com/office/drawing/2014/main" id="{00000000-0008-0000-0700-000047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584" name="Text Box 8">
          <a:extLst>
            <a:ext uri="{FF2B5EF4-FFF2-40B4-BE49-F238E27FC236}">
              <a16:creationId xmlns:a16="http://schemas.microsoft.com/office/drawing/2014/main" id="{00000000-0008-0000-0700-000048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585" name="Text Box 9">
          <a:extLst>
            <a:ext uri="{FF2B5EF4-FFF2-40B4-BE49-F238E27FC236}">
              <a16:creationId xmlns:a16="http://schemas.microsoft.com/office/drawing/2014/main" id="{00000000-0008-0000-0700-000049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586" name="Text Box 6">
          <a:extLst>
            <a:ext uri="{FF2B5EF4-FFF2-40B4-BE49-F238E27FC236}">
              <a16:creationId xmlns:a16="http://schemas.microsoft.com/office/drawing/2014/main" id="{00000000-0008-0000-0700-00004A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587" name="Text Box 7">
          <a:extLst>
            <a:ext uri="{FF2B5EF4-FFF2-40B4-BE49-F238E27FC236}">
              <a16:creationId xmlns:a16="http://schemas.microsoft.com/office/drawing/2014/main" id="{00000000-0008-0000-0700-00004B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588" name="Text Box 8">
          <a:extLst>
            <a:ext uri="{FF2B5EF4-FFF2-40B4-BE49-F238E27FC236}">
              <a16:creationId xmlns:a16="http://schemas.microsoft.com/office/drawing/2014/main" id="{00000000-0008-0000-0700-00004C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589" name="Text Box 9">
          <a:extLst>
            <a:ext uri="{FF2B5EF4-FFF2-40B4-BE49-F238E27FC236}">
              <a16:creationId xmlns:a16="http://schemas.microsoft.com/office/drawing/2014/main" id="{00000000-0008-0000-0700-00004D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590" name="Text Box 6">
          <a:extLst>
            <a:ext uri="{FF2B5EF4-FFF2-40B4-BE49-F238E27FC236}">
              <a16:creationId xmlns:a16="http://schemas.microsoft.com/office/drawing/2014/main" id="{00000000-0008-0000-0700-00004E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591" name="Text Box 7">
          <a:extLst>
            <a:ext uri="{FF2B5EF4-FFF2-40B4-BE49-F238E27FC236}">
              <a16:creationId xmlns:a16="http://schemas.microsoft.com/office/drawing/2014/main" id="{00000000-0008-0000-0700-00004F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592" name="Text Box 8">
          <a:extLst>
            <a:ext uri="{FF2B5EF4-FFF2-40B4-BE49-F238E27FC236}">
              <a16:creationId xmlns:a16="http://schemas.microsoft.com/office/drawing/2014/main" id="{00000000-0008-0000-0700-000050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593" name="Text Box 9">
          <a:extLst>
            <a:ext uri="{FF2B5EF4-FFF2-40B4-BE49-F238E27FC236}">
              <a16:creationId xmlns:a16="http://schemas.microsoft.com/office/drawing/2014/main" id="{00000000-0008-0000-0700-000051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00000000-0008-0000-0700-000052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595" name="Text Box 3">
          <a:extLst>
            <a:ext uri="{FF2B5EF4-FFF2-40B4-BE49-F238E27FC236}">
              <a16:creationId xmlns:a16="http://schemas.microsoft.com/office/drawing/2014/main" id="{00000000-0008-0000-0700-000053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596" name="Text Box 4">
          <a:extLst>
            <a:ext uri="{FF2B5EF4-FFF2-40B4-BE49-F238E27FC236}">
              <a16:creationId xmlns:a16="http://schemas.microsoft.com/office/drawing/2014/main" id="{00000000-0008-0000-0700-000054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597" name="Text Box 5">
          <a:extLst>
            <a:ext uri="{FF2B5EF4-FFF2-40B4-BE49-F238E27FC236}">
              <a16:creationId xmlns:a16="http://schemas.microsoft.com/office/drawing/2014/main" id="{00000000-0008-0000-0700-000055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598" name="Text Box 6">
          <a:extLst>
            <a:ext uri="{FF2B5EF4-FFF2-40B4-BE49-F238E27FC236}">
              <a16:creationId xmlns:a16="http://schemas.microsoft.com/office/drawing/2014/main" id="{00000000-0008-0000-0700-000056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599" name="Text Box 7">
          <a:extLst>
            <a:ext uri="{FF2B5EF4-FFF2-40B4-BE49-F238E27FC236}">
              <a16:creationId xmlns:a16="http://schemas.microsoft.com/office/drawing/2014/main" id="{00000000-0008-0000-0700-000057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00" name="Text Box 8">
          <a:extLst>
            <a:ext uri="{FF2B5EF4-FFF2-40B4-BE49-F238E27FC236}">
              <a16:creationId xmlns:a16="http://schemas.microsoft.com/office/drawing/2014/main" id="{00000000-0008-0000-0700-000058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01" name="Text Box 9">
          <a:extLst>
            <a:ext uri="{FF2B5EF4-FFF2-40B4-BE49-F238E27FC236}">
              <a16:creationId xmlns:a16="http://schemas.microsoft.com/office/drawing/2014/main" id="{00000000-0008-0000-0700-000059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02" name="Text Box 6">
          <a:extLst>
            <a:ext uri="{FF2B5EF4-FFF2-40B4-BE49-F238E27FC236}">
              <a16:creationId xmlns:a16="http://schemas.microsoft.com/office/drawing/2014/main" id="{00000000-0008-0000-0700-00005A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03" name="Text Box 7">
          <a:extLst>
            <a:ext uri="{FF2B5EF4-FFF2-40B4-BE49-F238E27FC236}">
              <a16:creationId xmlns:a16="http://schemas.microsoft.com/office/drawing/2014/main" id="{00000000-0008-0000-0700-00005B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04" name="Text Box 8">
          <a:extLst>
            <a:ext uri="{FF2B5EF4-FFF2-40B4-BE49-F238E27FC236}">
              <a16:creationId xmlns:a16="http://schemas.microsoft.com/office/drawing/2014/main" id="{00000000-0008-0000-0700-00005C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05" name="Text Box 9">
          <a:extLst>
            <a:ext uri="{FF2B5EF4-FFF2-40B4-BE49-F238E27FC236}">
              <a16:creationId xmlns:a16="http://schemas.microsoft.com/office/drawing/2014/main" id="{00000000-0008-0000-0700-00005D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06" name="Text Box 6">
          <a:extLst>
            <a:ext uri="{FF2B5EF4-FFF2-40B4-BE49-F238E27FC236}">
              <a16:creationId xmlns:a16="http://schemas.microsoft.com/office/drawing/2014/main" id="{00000000-0008-0000-0700-00005E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07" name="Text Box 7">
          <a:extLst>
            <a:ext uri="{FF2B5EF4-FFF2-40B4-BE49-F238E27FC236}">
              <a16:creationId xmlns:a16="http://schemas.microsoft.com/office/drawing/2014/main" id="{00000000-0008-0000-0700-00005F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08" name="Text Box 8">
          <a:extLst>
            <a:ext uri="{FF2B5EF4-FFF2-40B4-BE49-F238E27FC236}">
              <a16:creationId xmlns:a16="http://schemas.microsoft.com/office/drawing/2014/main" id="{00000000-0008-0000-0700-000060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09" name="Text Box 9">
          <a:extLst>
            <a:ext uri="{FF2B5EF4-FFF2-40B4-BE49-F238E27FC236}">
              <a16:creationId xmlns:a16="http://schemas.microsoft.com/office/drawing/2014/main" id="{00000000-0008-0000-0700-000061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10" name="Text Box 6">
          <a:extLst>
            <a:ext uri="{FF2B5EF4-FFF2-40B4-BE49-F238E27FC236}">
              <a16:creationId xmlns:a16="http://schemas.microsoft.com/office/drawing/2014/main" id="{00000000-0008-0000-0700-000062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11" name="Text Box 7">
          <a:extLst>
            <a:ext uri="{FF2B5EF4-FFF2-40B4-BE49-F238E27FC236}">
              <a16:creationId xmlns:a16="http://schemas.microsoft.com/office/drawing/2014/main" id="{00000000-0008-0000-0700-000063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12" name="Text Box 8">
          <a:extLst>
            <a:ext uri="{FF2B5EF4-FFF2-40B4-BE49-F238E27FC236}">
              <a16:creationId xmlns:a16="http://schemas.microsoft.com/office/drawing/2014/main" id="{00000000-0008-0000-0700-000064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13" name="Text Box 9">
          <a:extLst>
            <a:ext uri="{FF2B5EF4-FFF2-40B4-BE49-F238E27FC236}">
              <a16:creationId xmlns:a16="http://schemas.microsoft.com/office/drawing/2014/main" id="{00000000-0008-0000-0700-000065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14" name="Text Box 6">
          <a:extLst>
            <a:ext uri="{FF2B5EF4-FFF2-40B4-BE49-F238E27FC236}">
              <a16:creationId xmlns:a16="http://schemas.microsoft.com/office/drawing/2014/main" id="{00000000-0008-0000-0700-000066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15" name="Text Box 7">
          <a:extLst>
            <a:ext uri="{FF2B5EF4-FFF2-40B4-BE49-F238E27FC236}">
              <a16:creationId xmlns:a16="http://schemas.microsoft.com/office/drawing/2014/main" id="{00000000-0008-0000-0700-000067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16" name="Text Box 8">
          <a:extLst>
            <a:ext uri="{FF2B5EF4-FFF2-40B4-BE49-F238E27FC236}">
              <a16:creationId xmlns:a16="http://schemas.microsoft.com/office/drawing/2014/main" id="{00000000-0008-0000-0700-000068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17" name="Text Box 9">
          <a:extLst>
            <a:ext uri="{FF2B5EF4-FFF2-40B4-BE49-F238E27FC236}">
              <a16:creationId xmlns:a16="http://schemas.microsoft.com/office/drawing/2014/main" id="{00000000-0008-0000-0700-000069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00000000-0008-0000-0700-00006A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macro="" textlink="">
      <xdr:nvSpPr>
        <xdr:cNvPr id="619" name="Text Box 3">
          <a:extLst>
            <a:ext uri="{FF2B5EF4-FFF2-40B4-BE49-F238E27FC236}">
              <a16:creationId xmlns:a16="http://schemas.microsoft.com/office/drawing/2014/main" id="{00000000-0008-0000-0700-00006B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macro="" textlink="">
      <xdr:nvSpPr>
        <xdr:cNvPr id="620" name="Text Box 4">
          <a:extLst>
            <a:ext uri="{FF2B5EF4-FFF2-40B4-BE49-F238E27FC236}">
              <a16:creationId xmlns:a16="http://schemas.microsoft.com/office/drawing/2014/main" id="{00000000-0008-0000-0700-00006C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macro="" textlink="">
      <xdr:nvSpPr>
        <xdr:cNvPr id="621" name="Text Box 5">
          <a:extLst>
            <a:ext uri="{FF2B5EF4-FFF2-40B4-BE49-F238E27FC236}">
              <a16:creationId xmlns:a16="http://schemas.microsoft.com/office/drawing/2014/main" id="{00000000-0008-0000-0700-00006D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macro="" textlink="">
      <xdr:nvSpPr>
        <xdr:cNvPr id="622" name="Text Box 6">
          <a:extLst>
            <a:ext uri="{FF2B5EF4-FFF2-40B4-BE49-F238E27FC236}">
              <a16:creationId xmlns:a16="http://schemas.microsoft.com/office/drawing/2014/main" id="{00000000-0008-0000-0700-00006E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macro="" textlink="">
      <xdr:nvSpPr>
        <xdr:cNvPr id="623" name="Text Box 7">
          <a:extLst>
            <a:ext uri="{FF2B5EF4-FFF2-40B4-BE49-F238E27FC236}">
              <a16:creationId xmlns:a16="http://schemas.microsoft.com/office/drawing/2014/main" id="{00000000-0008-0000-0700-00006F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macro="" textlink="">
      <xdr:nvSpPr>
        <xdr:cNvPr id="624" name="Text Box 8">
          <a:extLst>
            <a:ext uri="{FF2B5EF4-FFF2-40B4-BE49-F238E27FC236}">
              <a16:creationId xmlns:a16="http://schemas.microsoft.com/office/drawing/2014/main" id="{00000000-0008-0000-0700-000070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macro="" textlink="">
      <xdr:nvSpPr>
        <xdr:cNvPr id="625" name="Text Box 9">
          <a:extLst>
            <a:ext uri="{FF2B5EF4-FFF2-40B4-BE49-F238E27FC236}">
              <a16:creationId xmlns:a16="http://schemas.microsoft.com/office/drawing/2014/main" id="{00000000-0008-0000-0700-000071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00000000-0008-0000-0700-000072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macro="" textlink="">
      <xdr:nvSpPr>
        <xdr:cNvPr id="627" name="Text Box 3">
          <a:extLst>
            <a:ext uri="{FF2B5EF4-FFF2-40B4-BE49-F238E27FC236}">
              <a16:creationId xmlns:a16="http://schemas.microsoft.com/office/drawing/2014/main" id="{00000000-0008-0000-0700-000073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macro="" textlink="">
      <xdr:nvSpPr>
        <xdr:cNvPr id="628" name="Text Box 4">
          <a:extLst>
            <a:ext uri="{FF2B5EF4-FFF2-40B4-BE49-F238E27FC236}">
              <a16:creationId xmlns:a16="http://schemas.microsoft.com/office/drawing/2014/main" id="{00000000-0008-0000-0700-000074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macro="" textlink="">
      <xdr:nvSpPr>
        <xdr:cNvPr id="629" name="Text Box 5">
          <a:extLst>
            <a:ext uri="{FF2B5EF4-FFF2-40B4-BE49-F238E27FC236}">
              <a16:creationId xmlns:a16="http://schemas.microsoft.com/office/drawing/2014/main" id="{00000000-0008-0000-0700-000075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macro="" textlink="">
      <xdr:nvSpPr>
        <xdr:cNvPr id="630" name="Text Box 6">
          <a:extLst>
            <a:ext uri="{FF2B5EF4-FFF2-40B4-BE49-F238E27FC236}">
              <a16:creationId xmlns:a16="http://schemas.microsoft.com/office/drawing/2014/main" id="{00000000-0008-0000-0700-000076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macro="" textlink="">
      <xdr:nvSpPr>
        <xdr:cNvPr id="631" name="Text Box 7">
          <a:extLst>
            <a:ext uri="{FF2B5EF4-FFF2-40B4-BE49-F238E27FC236}">
              <a16:creationId xmlns:a16="http://schemas.microsoft.com/office/drawing/2014/main" id="{00000000-0008-0000-0700-000077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macro="" textlink="">
      <xdr:nvSpPr>
        <xdr:cNvPr id="632" name="Text Box 8">
          <a:extLst>
            <a:ext uri="{FF2B5EF4-FFF2-40B4-BE49-F238E27FC236}">
              <a16:creationId xmlns:a16="http://schemas.microsoft.com/office/drawing/2014/main" id="{00000000-0008-0000-0700-000078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macro="" textlink="">
      <xdr:nvSpPr>
        <xdr:cNvPr id="633" name="Text Box 9">
          <a:extLst>
            <a:ext uri="{FF2B5EF4-FFF2-40B4-BE49-F238E27FC236}">
              <a16:creationId xmlns:a16="http://schemas.microsoft.com/office/drawing/2014/main" id="{00000000-0008-0000-0700-000079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34" name="Text Box 6">
          <a:extLst>
            <a:ext uri="{FF2B5EF4-FFF2-40B4-BE49-F238E27FC236}">
              <a16:creationId xmlns:a16="http://schemas.microsoft.com/office/drawing/2014/main" id="{00000000-0008-0000-0700-00007A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35" name="Text Box 7">
          <a:extLst>
            <a:ext uri="{FF2B5EF4-FFF2-40B4-BE49-F238E27FC236}">
              <a16:creationId xmlns:a16="http://schemas.microsoft.com/office/drawing/2014/main" id="{00000000-0008-0000-0700-00007B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36" name="Text Box 8">
          <a:extLst>
            <a:ext uri="{FF2B5EF4-FFF2-40B4-BE49-F238E27FC236}">
              <a16:creationId xmlns:a16="http://schemas.microsoft.com/office/drawing/2014/main" id="{00000000-0008-0000-0700-00007C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37" name="Text Box 9">
          <a:extLst>
            <a:ext uri="{FF2B5EF4-FFF2-40B4-BE49-F238E27FC236}">
              <a16:creationId xmlns:a16="http://schemas.microsoft.com/office/drawing/2014/main" id="{00000000-0008-0000-0700-00007D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38" name="Text Box 6">
          <a:extLst>
            <a:ext uri="{FF2B5EF4-FFF2-40B4-BE49-F238E27FC236}">
              <a16:creationId xmlns:a16="http://schemas.microsoft.com/office/drawing/2014/main" id="{00000000-0008-0000-0700-00007E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39" name="Text Box 7">
          <a:extLst>
            <a:ext uri="{FF2B5EF4-FFF2-40B4-BE49-F238E27FC236}">
              <a16:creationId xmlns:a16="http://schemas.microsoft.com/office/drawing/2014/main" id="{00000000-0008-0000-0700-00007F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40" name="Text Box 8">
          <a:extLst>
            <a:ext uri="{FF2B5EF4-FFF2-40B4-BE49-F238E27FC236}">
              <a16:creationId xmlns:a16="http://schemas.microsoft.com/office/drawing/2014/main" id="{00000000-0008-0000-0700-000080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41" name="Text Box 9">
          <a:extLst>
            <a:ext uri="{FF2B5EF4-FFF2-40B4-BE49-F238E27FC236}">
              <a16:creationId xmlns:a16="http://schemas.microsoft.com/office/drawing/2014/main" id="{00000000-0008-0000-0700-000081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42" name="Text Box 6">
          <a:extLst>
            <a:ext uri="{FF2B5EF4-FFF2-40B4-BE49-F238E27FC236}">
              <a16:creationId xmlns:a16="http://schemas.microsoft.com/office/drawing/2014/main" id="{00000000-0008-0000-0700-000082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43" name="Text Box 7">
          <a:extLst>
            <a:ext uri="{FF2B5EF4-FFF2-40B4-BE49-F238E27FC236}">
              <a16:creationId xmlns:a16="http://schemas.microsoft.com/office/drawing/2014/main" id="{00000000-0008-0000-0700-000083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44" name="Text Box 8">
          <a:extLst>
            <a:ext uri="{FF2B5EF4-FFF2-40B4-BE49-F238E27FC236}">
              <a16:creationId xmlns:a16="http://schemas.microsoft.com/office/drawing/2014/main" id="{00000000-0008-0000-0700-000084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45" name="Text Box 9">
          <a:extLst>
            <a:ext uri="{FF2B5EF4-FFF2-40B4-BE49-F238E27FC236}">
              <a16:creationId xmlns:a16="http://schemas.microsoft.com/office/drawing/2014/main" id="{00000000-0008-0000-0700-000085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46" name="Text Box 6">
          <a:extLst>
            <a:ext uri="{FF2B5EF4-FFF2-40B4-BE49-F238E27FC236}">
              <a16:creationId xmlns:a16="http://schemas.microsoft.com/office/drawing/2014/main" id="{00000000-0008-0000-0700-000086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47" name="Text Box 7">
          <a:extLst>
            <a:ext uri="{FF2B5EF4-FFF2-40B4-BE49-F238E27FC236}">
              <a16:creationId xmlns:a16="http://schemas.microsoft.com/office/drawing/2014/main" id="{00000000-0008-0000-0700-000087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48" name="Text Box 8">
          <a:extLst>
            <a:ext uri="{FF2B5EF4-FFF2-40B4-BE49-F238E27FC236}">
              <a16:creationId xmlns:a16="http://schemas.microsoft.com/office/drawing/2014/main" id="{00000000-0008-0000-0700-000088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49" name="Text Box 9">
          <a:extLst>
            <a:ext uri="{FF2B5EF4-FFF2-40B4-BE49-F238E27FC236}">
              <a16:creationId xmlns:a16="http://schemas.microsoft.com/office/drawing/2014/main" id="{00000000-0008-0000-0700-000089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700-00008A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51" name="Text Box 3">
          <a:extLst>
            <a:ext uri="{FF2B5EF4-FFF2-40B4-BE49-F238E27FC236}">
              <a16:creationId xmlns:a16="http://schemas.microsoft.com/office/drawing/2014/main" id="{00000000-0008-0000-0700-00008B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52" name="Text Box 4">
          <a:extLst>
            <a:ext uri="{FF2B5EF4-FFF2-40B4-BE49-F238E27FC236}">
              <a16:creationId xmlns:a16="http://schemas.microsoft.com/office/drawing/2014/main" id="{00000000-0008-0000-0700-00008C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53" name="Text Box 5">
          <a:extLst>
            <a:ext uri="{FF2B5EF4-FFF2-40B4-BE49-F238E27FC236}">
              <a16:creationId xmlns:a16="http://schemas.microsoft.com/office/drawing/2014/main" id="{00000000-0008-0000-0700-00008D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54" name="Text Box 6">
          <a:extLst>
            <a:ext uri="{FF2B5EF4-FFF2-40B4-BE49-F238E27FC236}">
              <a16:creationId xmlns:a16="http://schemas.microsoft.com/office/drawing/2014/main" id="{00000000-0008-0000-0700-00008E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55" name="Text Box 7">
          <a:extLst>
            <a:ext uri="{FF2B5EF4-FFF2-40B4-BE49-F238E27FC236}">
              <a16:creationId xmlns:a16="http://schemas.microsoft.com/office/drawing/2014/main" id="{00000000-0008-0000-0700-00008F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56" name="Text Box 8">
          <a:extLst>
            <a:ext uri="{FF2B5EF4-FFF2-40B4-BE49-F238E27FC236}">
              <a16:creationId xmlns:a16="http://schemas.microsoft.com/office/drawing/2014/main" id="{00000000-0008-0000-0700-000090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57" name="Text Box 9">
          <a:extLst>
            <a:ext uri="{FF2B5EF4-FFF2-40B4-BE49-F238E27FC236}">
              <a16:creationId xmlns:a16="http://schemas.microsoft.com/office/drawing/2014/main" id="{00000000-0008-0000-0700-000091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58" name="Text Box 6">
          <a:extLst>
            <a:ext uri="{FF2B5EF4-FFF2-40B4-BE49-F238E27FC236}">
              <a16:creationId xmlns:a16="http://schemas.microsoft.com/office/drawing/2014/main" id="{00000000-0008-0000-0700-000092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59" name="Text Box 7">
          <a:extLst>
            <a:ext uri="{FF2B5EF4-FFF2-40B4-BE49-F238E27FC236}">
              <a16:creationId xmlns:a16="http://schemas.microsoft.com/office/drawing/2014/main" id="{00000000-0008-0000-0700-000093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60" name="Text Box 8">
          <a:extLst>
            <a:ext uri="{FF2B5EF4-FFF2-40B4-BE49-F238E27FC236}">
              <a16:creationId xmlns:a16="http://schemas.microsoft.com/office/drawing/2014/main" id="{00000000-0008-0000-0700-000094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61" name="Text Box 9">
          <a:extLst>
            <a:ext uri="{FF2B5EF4-FFF2-40B4-BE49-F238E27FC236}">
              <a16:creationId xmlns:a16="http://schemas.microsoft.com/office/drawing/2014/main" id="{00000000-0008-0000-0700-000095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62" name="Text Box 6">
          <a:extLst>
            <a:ext uri="{FF2B5EF4-FFF2-40B4-BE49-F238E27FC236}">
              <a16:creationId xmlns:a16="http://schemas.microsoft.com/office/drawing/2014/main" id="{00000000-0008-0000-0700-000096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63" name="Text Box 7">
          <a:extLst>
            <a:ext uri="{FF2B5EF4-FFF2-40B4-BE49-F238E27FC236}">
              <a16:creationId xmlns:a16="http://schemas.microsoft.com/office/drawing/2014/main" id="{00000000-0008-0000-0700-000097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64" name="Text Box 8">
          <a:extLst>
            <a:ext uri="{FF2B5EF4-FFF2-40B4-BE49-F238E27FC236}">
              <a16:creationId xmlns:a16="http://schemas.microsoft.com/office/drawing/2014/main" id="{00000000-0008-0000-0700-000098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65" name="Text Box 9">
          <a:extLst>
            <a:ext uri="{FF2B5EF4-FFF2-40B4-BE49-F238E27FC236}">
              <a16:creationId xmlns:a16="http://schemas.microsoft.com/office/drawing/2014/main" id="{00000000-0008-0000-0700-000099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66" name="Text Box 6">
          <a:extLst>
            <a:ext uri="{FF2B5EF4-FFF2-40B4-BE49-F238E27FC236}">
              <a16:creationId xmlns:a16="http://schemas.microsoft.com/office/drawing/2014/main" id="{00000000-0008-0000-0700-00009A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67" name="Text Box 7">
          <a:extLst>
            <a:ext uri="{FF2B5EF4-FFF2-40B4-BE49-F238E27FC236}">
              <a16:creationId xmlns:a16="http://schemas.microsoft.com/office/drawing/2014/main" id="{00000000-0008-0000-0700-00009B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68" name="Text Box 8">
          <a:extLst>
            <a:ext uri="{FF2B5EF4-FFF2-40B4-BE49-F238E27FC236}">
              <a16:creationId xmlns:a16="http://schemas.microsoft.com/office/drawing/2014/main" id="{00000000-0008-0000-0700-00009C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69" name="Text Box 9">
          <a:extLst>
            <a:ext uri="{FF2B5EF4-FFF2-40B4-BE49-F238E27FC236}">
              <a16:creationId xmlns:a16="http://schemas.microsoft.com/office/drawing/2014/main" id="{00000000-0008-0000-0700-00009D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70" name="Text Box 6">
          <a:extLst>
            <a:ext uri="{FF2B5EF4-FFF2-40B4-BE49-F238E27FC236}">
              <a16:creationId xmlns:a16="http://schemas.microsoft.com/office/drawing/2014/main" id="{00000000-0008-0000-0700-00009E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71" name="Text Box 7">
          <a:extLst>
            <a:ext uri="{FF2B5EF4-FFF2-40B4-BE49-F238E27FC236}">
              <a16:creationId xmlns:a16="http://schemas.microsoft.com/office/drawing/2014/main" id="{00000000-0008-0000-0700-00009F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72" name="Text Box 8">
          <a:extLst>
            <a:ext uri="{FF2B5EF4-FFF2-40B4-BE49-F238E27FC236}">
              <a16:creationId xmlns:a16="http://schemas.microsoft.com/office/drawing/2014/main" id="{00000000-0008-0000-0700-0000A0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142875"/>
    <xdr:sp macro="" textlink="">
      <xdr:nvSpPr>
        <xdr:cNvPr id="673" name="Text Box 9">
          <a:extLst>
            <a:ext uri="{FF2B5EF4-FFF2-40B4-BE49-F238E27FC236}">
              <a16:creationId xmlns:a16="http://schemas.microsoft.com/office/drawing/2014/main" id="{00000000-0008-0000-0700-0000A1020000}"/>
            </a:ext>
          </a:extLst>
        </xdr:cNvPr>
        <xdr:cNvSpPr txBox="1">
          <a:spLocks noChangeArrowheads="1"/>
        </xdr:cNvSpPr>
      </xdr:nvSpPr>
      <xdr:spPr bwMode="auto">
        <a:xfrm>
          <a:off x="0" y="3294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id="{00000000-0008-0000-0700-0000A2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macro="" textlink="">
      <xdr:nvSpPr>
        <xdr:cNvPr id="675" name="Text Box 3">
          <a:extLst>
            <a:ext uri="{FF2B5EF4-FFF2-40B4-BE49-F238E27FC236}">
              <a16:creationId xmlns:a16="http://schemas.microsoft.com/office/drawing/2014/main" id="{00000000-0008-0000-0700-0000A3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macro="" textlink="">
      <xdr:nvSpPr>
        <xdr:cNvPr id="676" name="Text Box 4">
          <a:extLst>
            <a:ext uri="{FF2B5EF4-FFF2-40B4-BE49-F238E27FC236}">
              <a16:creationId xmlns:a16="http://schemas.microsoft.com/office/drawing/2014/main" id="{00000000-0008-0000-0700-0000A4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macro="" textlink="">
      <xdr:nvSpPr>
        <xdr:cNvPr id="677" name="Text Box 5">
          <a:extLst>
            <a:ext uri="{FF2B5EF4-FFF2-40B4-BE49-F238E27FC236}">
              <a16:creationId xmlns:a16="http://schemas.microsoft.com/office/drawing/2014/main" id="{00000000-0008-0000-0700-0000A5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macro="" textlink="">
      <xdr:nvSpPr>
        <xdr:cNvPr id="678" name="Text Box 6">
          <a:extLst>
            <a:ext uri="{FF2B5EF4-FFF2-40B4-BE49-F238E27FC236}">
              <a16:creationId xmlns:a16="http://schemas.microsoft.com/office/drawing/2014/main" id="{00000000-0008-0000-0700-0000A6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macro="" textlink="">
      <xdr:nvSpPr>
        <xdr:cNvPr id="679" name="Text Box 7">
          <a:extLst>
            <a:ext uri="{FF2B5EF4-FFF2-40B4-BE49-F238E27FC236}">
              <a16:creationId xmlns:a16="http://schemas.microsoft.com/office/drawing/2014/main" id="{00000000-0008-0000-0700-0000A7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macro="" textlink="">
      <xdr:nvSpPr>
        <xdr:cNvPr id="680" name="Text Box 8">
          <a:extLst>
            <a:ext uri="{FF2B5EF4-FFF2-40B4-BE49-F238E27FC236}">
              <a16:creationId xmlns:a16="http://schemas.microsoft.com/office/drawing/2014/main" id="{00000000-0008-0000-0700-0000A8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macro="" textlink="">
      <xdr:nvSpPr>
        <xdr:cNvPr id="681" name="Text Box 9">
          <a:extLst>
            <a:ext uri="{FF2B5EF4-FFF2-40B4-BE49-F238E27FC236}">
              <a16:creationId xmlns:a16="http://schemas.microsoft.com/office/drawing/2014/main" id="{00000000-0008-0000-0700-0000A9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00000000-0008-0000-0700-0000AA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macro="" textlink="">
      <xdr:nvSpPr>
        <xdr:cNvPr id="683" name="Text Box 3">
          <a:extLst>
            <a:ext uri="{FF2B5EF4-FFF2-40B4-BE49-F238E27FC236}">
              <a16:creationId xmlns:a16="http://schemas.microsoft.com/office/drawing/2014/main" id="{00000000-0008-0000-0700-0000AB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macro="" textlink="">
      <xdr:nvSpPr>
        <xdr:cNvPr id="684" name="Text Box 4">
          <a:extLst>
            <a:ext uri="{FF2B5EF4-FFF2-40B4-BE49-F238E27FC236}">
              <a16:creationId xmlns:a16="http://schemas.microsoft.com/office/drawing/2014/main" id="{00000000-0008-0000-0700-0000AC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macro="" textlink="">
      <xdr:nvSpPr>
        <xdr:cNvPr id="685" name="Text Box 5">
          <a:extLst>
            <a:ext uri="{FF2B5EF4-FFF2-40B4-BE49-F238E27FC236}">
              <a16:creationId xmlns:a16="http://schemas.microsoft.com/office/drawing/2014/main" id="{00000000-0008-0000-0700-0000AD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macro="" textlink="">
      <xdr:nvSpPr>
        <xdr:cNvPr id="686" name="Text Box 6">
          <a:extLst>
            <a:ext uri="{FF2B5EF4-FFF2-40B4-BE49-F238E27FC236}">
              <a16:creationId xmlns:a16="http://schemas.microsoft.com/office/drawing/2014/main" id="{00000000-0008-0000-0700-0000AE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macro="" textlink="">
      <xdr:nvSpPr>
        <xdr:cNvPr id="687" name="Text Box 7">
          <a:extLst>
            <a:ext uri="{FF2B5EF4-FFF2-40B4-BE49-F238E27FC236}">
              <a16:creationId xmlns:a16="http://schemas.microsoft.com/office/drawing/2014/main" id="{00000000-0008-0000-0700-0000AF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macro="" textlink="">
      <xdr:nvSpPr>
        <xdr:cNvPr id="688" name="Text Box 8">
          <a:extLst>
            <a:ext uri="{FF2B5EF4-FFF2-40B4-BE49-F238E27FC236}">
              <a16:creationId xmlns:a16="http://schemas.microsoft.com/office/drawing/2014/main" id="{00000000-0008-0000-0700-0000B0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macro="" textlink="">
      <xdr:nvSpPr>
        <xdr:cNvPr id="689" name="Text Box 9">
          <a:extLst>
            <a:ext uri="{FF2B5EF4-FFF2-40B4-BE49-F238E27FC236}">
              <a16:creationId xmlns:a16="http://schemas.microsoft.com/office/drawing/2014/main" id="{00000000-0008-0000-0700-0000B1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690" name="Text Box 6">
          <a:extLst>
            <a:ext uri="{FF2B5EF4-FFF2-40B4-BE49-F238E27FC236}">
              <a16:creationId xmlns:a16="http://schemas.microsoft.com/office/drawing/2014/main" id="{00000000-0008-0000-0700-0000B2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691" name="Text Box 7">
          <a:extLst>
            <a:ext uri="{FF2B5EF4-FFF2-40B4-BE49-F238E27FC236}">
              <a16:creationId xmlns:a16="http://schemas.microsoft.com/office/drawing/2014/main" id="{00000000-0008-0000-0700-0000B3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692" name="Text Box 8">
          <a:extLst>
            <a:ext uri="{FF2B5EF4-FFF2-40B4-BE49-F238E27FC236}">
              <a16:creationId xmlns:a16="http://schemas.microsoft.com/office/drawing/2014/main" id="{00000000-0008-0000-0700-0000B4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693" name="Text Box 9">
          <a:extLst>
            <a:ext uri="{FF2B5EF4-FFF2-40B4-BE49-F238E27FC236}">
              <a16:creationId xmlns:a16="http://schemas.microsoft.com/office/drawing/2014/main" id="{00000000-0008-0000-0700-0000B5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694" name="Text Box 6">
          <a:extLst>
            <a:ext uri="{FF2B5EF4-FFF2-40B4-BE49-F238E27FC236}">
              <a16:creationId xmlns:a16="http://schemas.microsoft.com/office/drawing/2014/main" id="{00000000-0008-0000-0700-0000B6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695" name="Text Box 7">
          <a:extLst>
            <a:ext uri="{FF2B5EF4-FFF2-40B4-BE49-F238E27FC236}">
              <a16:creationId xmlns:a16="http://schemas.microsoft.com/office/drawing/2014/main" id="{00000000-0008-0000-0700-0000B7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696" name="Text Box 8">
          <a:extLst>
            <a:ext uri="{FF2B5EF4-FFF2-40B4-BE49-F238E27FC236}">
              <a16:creationId xmlns:a16="http://schemas.microsoft.com/office/drawing/2014/main" id="{00000000-0008-0000-0700-0000B8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697" name="Text Box 9">
          <a:extLst>
            <a:ext uri="{FF2B5EF4-FFF2-40B4-BE49-F238E27FC236}">
              <a16:creationId xmlns:a16="http://schemas.microsoft.com/office/drawing/2014/main" id="{00000000-0008-0000-0700-0000B9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698" name="Text Box 6">
          <a:extLst>
            <a:ext uri="{FF2B5EF4-FFF2-40B4-BE49-F238E27FC236}">
              <a16:creationId xmlns:a16="http://schemas.microsoft.com/office/drawing/2014/main" id="{00000000-0008-0000-0700-0000BA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699" name="Text Box 7">
          <a:extLst>
            <a:ext uri="{FF2B5EF4-FFF2-40B4-BE49-F238E27FC236}">
              <a16:creationId xmlns:a16="http://schemas.microsoft.com/office/drawing/2014/main" id="{00000000-0008-0000-0700-0000BB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00" name="Text Box 8">
          <a:extLst>
            <a:ext uri="{FF2B5EF4-FFF2-40B4-BE49-F238E27FC236}">
              <a16:creationId xmlns:a16="http://schemas.microsoft.com/office/drawing/2014/main" id="{00000000-0008-0000-0700-0000BC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01" name="Text Box 9">
          <a:extLst>
            <a:ext uri="{FF2B5EF4-FFF2-40B4-BE49-F238E27FC236}">
              <a16:creationId xmlns:a16="http://schemas.microsoft.com/office/drawing/2014/main" id="{00000000-0008-0000-0700-0000BD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02" name="Text Box 6">
          <a:extLst>
            <a:ext uri="{FF2B5EF4-FFF2-40B4-BE49-F238E27FC236}">
              <a16:creationId xmlns:a16="http://schemas.microsoft.com/office/drawing/2014/main" id="{00000000-0008-0000-0700-0000BE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03" name="Text Box 7">
          <a:extLst>
            <a:ext uri="{FF2B5EF4-FFF2-40B4-BE49-F238E27FC236}">
              <a16:creationId xmlns:a16="http://schemas.microsoft.com/office/drawing/2014/main" id="{00000000-0008-0000-0700-0000BF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04" name="Text Box 8">
          <a:extLst>
            <a:ext uri="{FF2B5EF4-FFF2-40B4-BE49-F238E27FC236}">
              <a16:creationId xmlns:a16="http://schemas.microsoft.com/office/drawing/2014/main" id="{00000000-0008-0000-0700-0000C0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05" name="Text Box 9">
          <a:extLst>
            <a:ext uri="{FF2B5EF4-FFF2-40B4-BE49-F238E27FC236}">
              <a16:creationId xmlns:a16="http://schemas.microsoft.com/office/drawing/2014/main" id="{00000000-0008-0000-0700-0000C1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000000-0008-0000-0700-0000C2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07" name="Text Box 3">
          <a:extLst>
            <a:ext uri="{FF2B5EF4-FFF2-40B4-BE49-F238E27FC236}">
              <a16:creationId xmlns:a16="http://schemas.microsoft.com/office/drawing/2014/main" id="{00000000-0008-0000-0700-0000C3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08" name="Text Box 4">
          <a:extLst>
            <a:ext uri="{FF2B5EF4-FFF2-40B4-BE49-F238E27FC236}">
              <a16:creationId xmlns:a16="http://schemas.microsoft.com/office/drawing/2014/main" id="{00000000-0008-0000-0700-0000C4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09" name="Text Box 5">
          <a:extLst>
            <a:ext uri="{FF2B5EF4-FFF2-40B4-BE49-F238E27FC236}">
              <a16:creationId xmlns:a16="http://schemas.microsoft.com/office/drawing/2014/main" id="{00000000-0008-0000-0700-0000C5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10" name="Text Box 6">
          <a:extLst>
            <a:ext uri="{FF2B5EF4-FFF2-40B4-BE49-F238E27FC236}">
              <a16:creationId xmlns:a16="http://schemas.microsoft.com/office/drawing/2014/main" id="{00000000-0008-0000-0700-0000C6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11" name="Text Box 7">
          <a:extLst>
            <a:ext uri="{FF2B5EF4-FFF2-40B4-BE49-F238E27FC236}">
              <a16:creationId xmlns:a16="http://schemas.microsoft.com/office/drawing/2014/main" id="{00000000-0008-0000-0700-0000C7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12" name="Text Box 8">
          <a:extLst>
            <a:ext uri="{FF2B5EF4-FFF2-40B4-BE49-F238E27FC236}">
              <a16:creationId xmlns:a16="http://schemas.microsoft.com/office/drawing/2014/main" id="{00000000-0008-0000-0700-0000C8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13" name="Text Box 9">
          <a:extLst>
            <a:ext uri="{FF2B5EF4-FFF2-40B4-BE49-F238E27FC236}">
              <a16:creationId xmlns:a16="http://schemas.microsoft.com/office/drawing/2014/main" id="{00000000-0008-0000-0700-0000C9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14" name="Text Box 6">
          <a:extLst>
            <a:ext uri="{FF2B5EF4-FFF2-40B4-BE49-F238E27FC236}">
              <a16:creationId xmlns:a16="http://schemas.microsoft.com/office/drawing/2014/main" id="{00000000-0008-0000-0700-0000CA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15" name="Text Box 7">
          <a:extLst>
            <a:ext uri="{FF2B5EF4-FFF2-40B4-BE49-F238E27FC236}">
              <a16:creationId xmlns:a16="http://schemas.microsoft.com/office/drawing/2014/main" id="{00000000-0008-0000-0700-0000CB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16" name="Text Box 8">
          <a:extLst>
            <a:ext uri="{FF2B5EF4-FFF2-40B4-BE49-F238E27FC236}">
              <a16:creationId xmlns:a16="http://schemas.microsoft.com/office/drawing/2014/main" id="{00000000-0008-0000-0700-0000CC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17" name="Text Box 9">
          <a:extLst>
            <a:ext uri="{FF2B5EF4-FFF2-40B4-BE49-F238E27FC236}">
              <a16:creationId xmlns:a16="http://schemas.microsoft.com/office/drawing/2014/main" id="{00000000-0008-0000-0700-0000CD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18" name="Text Box 6">
          <a:extLst>
            <a:ext uri="{FF2B5EF4-FFF2-40B4-BE49-F238E27FC236}">
              <a16:creationId xmlns:a16="http://schemas.microsoft.com/office/drawing/2014/main" id="{00000000-0008-0000-0700-0000CE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19" name="Text Box 7">
          <a:extLst>
            <a:ext uri="{FF2B5EF4-FFF2-40B4-BE49-F238E27FC236}">
              <a16:creationId xmlns:a16="http://schemas.microsoft.com/office/drawing/2014/main" id="{00000000-0008-0000-0700-0000CF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20" name="Text Box 8">
          <a:extLst>
            <a:ext uri="{FF2B5EF4-FFF2-40B4-BE49-F238E27FC236}">
              <a16:creationId xmlns:a16="http://schemas.microsoft.com/office/drawing/2014/main" id="{00000000-0008-0000-0700-0000D0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21" name="Text Box 9">
          <a:extLst>
            <a:ext uri="{FF2B5EF4-FFF2-40B4-BE49-F238E27FC236}">
              <a16:creationId xmlns:a16="http://schemas.microsoft.com/office/drawing/2014/main" id="{00000000-0008-0000-0700-0000D1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22" name="Text Box 6">
          <a:extLst>
            <a:ext uri="{FF2B5EF4-FFF2-40B4-BE49-F238E27FC236}">
              <a16:creationId xmlns:a16="http://schemas.microsoft.com/office/drawing/2014/main" id="{00000000-0008-0000-0700-0000D2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23" name="Text Box 7">
          <a:extLst>
            <a:ext uri="{FF2B5EF4-FFF2-40B4-BE49-F238E27FC236}">
              <a16:creationId xmlns:a16="http://schemas.microsoft.com/office/drawing/2014/main" id="{00000000-0008-0000-0700-0000D3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24" name="Text Box 8">
          <a:extLst>
            <a:ext uri="{FF2B5EF4-FFF2-40B4-BE49-F238E27FC236}">
              <a16:creationId xmlns:a16="http://schemas.microsoft.com/office/drawing/2014/main" id="{00000000-0008-0000-0700-0000D4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25" name="Text Box 9">
          <a:extLst>
            <a:ext uri="{FF2B5EF4-FFF2-40B4-BE49-F238E27FC236}">
              <a16:creationId xmlns:a16="http://schemas.microsoft.com/office/drawing/2014/main" id="{00000000-0008-0000-0700-0000D5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26" name="Text Box 6">
          <a:extLst>
            <a:ext uri="{FF2B5EF4-FFF2-40B4-BE49-F238E27FC236}">
              <a16:creationId xmlns:a16="http://schemas.microsoft.com/office/drawing/2014/main" id="{00000000-0008-0000-0700-0000D6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27" name="Text Box 7">
          <a:extLst>
            <a:ext uri="{FF2B5EF4-FFF2-40B4-BE49-F238E27FC236}">
              <a16:creationId xmlns:a16="http://schemas.microsoft.com/office/drawing/2014/main" id="{00000000-0008-0000-0700-0000D7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28" name="Text Box 8">
          <a:extLst>
            <a:ext uri="{FF2B5EF4-FFF2-40B4-BE49-F238E27FC236}">
              <a16:creationId xmlns:a16="http://schemas.microsoft.com/office/drawing/2014/main" id="{00000000-0008-0000-0700-0000D8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29" name="Text Box 9">
          <a:extLst>
            <a:ext uri="{FF2B5EF4-FFF2-40B4-BE49-F238E27FC236}">
              <a16:creationId xmlns:a16="http://schemas.microsoft.com/office/drawing/2014/main" id="{00000000-0008-0000-0700-0000D9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00000000-0008-0000-0700-0000DA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macro="" textlink="">
      <xdr:nvSpPr>
        <xdr:cNvPr id="731" name="Text Box 3">
          <a:extLst>
            <a:ext uri="{FF2B5EF4-FFF2-40B4-BE49-F238E27FC236}">
              <a16:creationId xmlns:a16="http://schemas.microsoft.com/office/drawing/2014/main" id="{00000000-0008-0000-0700-0000DB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macro="" textlink="">
      <xdr:nvSpPr>
        <xdr:cNvPr id="732" name="Text Box 4">
          <a:extLst>
            <a:ext uri="{FF2B5EF4-FFF2-40B4-BE49-F238E27FC236}">
              <a16:creationId xmlns:a16="http://schemas.microsoft.com/office/drawing/2014/main" id="{00000000-0008-0000-0700-0000DC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macro="" textlink="">
      <xdr:nvSpPr>
        <xdr:cNvPr id="733" name="Text Box 5">
          <a:extLst>
            <a:ext uri="{FF2B5EF4-FFF2-40B4-BE49-F238E27FC236}">
              <a16:creationId xmlns:a16="http://schemas.microsoft.com/office/drawing/2014/main" id="{00000000-0008-0000-0700-0000DD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macro="" textlink="">
      <xdr:nvSpPr>
        <xdr:cNvPr id="734" name="Text Box 6">
          <a:extLst>
            <a:ext uri="{FF2B5EF4-FFF2-40B4-BE49-F238E27FC236}">
              <a16:creationId xmlns:a16="http://schemas.microsoft.com/office/drawing/2014/main" id="{00000000-0008-0000-0700-0000DE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macro="" textlink="">
      <xdr:nvSpPr>
        <xdr:cNvPr id="735" name="Text Box 7">
          <a:extLst>
            <a:ext uri="{FF2B5EF4-FFF2-40B4-BE49-F238E27FC236}">
              <a16:creationId xmlns:a16="http://schemas.microsoft.com/office/drawing/2014/main" id="{00000000-0008-0000-0700-0000DF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macro="" textlink="">
      <xdr:nvSpPr>
        <xdr:cNvPr id="736" name="Text Box 8">
          <a:extLst>
            <a:ext uri="{FF2B5EF4-FFF2-40B4-BE49-F238E27FC236}">
              <a16:creationId xmlns:a16="http://schemas.microsoft.com/office/drawing/2014/main" id="{00000000-0008-0000-0700-0000E0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macro="" textlink="">
      <xdr:nvSpPr>
        <xdr:cNvPr id="737" name="Text Box 9">
          <a:extLst>
            <a:ext uri="{FF2B5EF4-FFF2-40B4-BE49-F238E27FC236}">
              <a16:creationId xmlns:a16="http://schemas.microsoft.com/office/drawing/2014/main" id="{00000000-0008-0000-0700-0000E1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00000000-0008-0000-0700-0000E2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macro="" textlink="">
      <xdr:nvSpPr>
        <xdr:cNvPr id="739" name="Text Box 3">
          <a:extLst>
            <a:ext uri="{FF2B5EF4-FFF2-40B4-BE49-F238E27FC236}">
              <a16:creationId xmlns:a16="http://schemas.microsoft.com/office/drawing/2014/main" id="{00000000-0008-0000-0700-0000E3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macro="" textlink="">
      <xdr:nvSpPr>
        <xdr:cNvPr id="740" name="Text Box 4">
          <a:extLst>
            <a:ext uri="{FF2B5EF4-FFF2-40B4-BE49-F238E27FC236}">
              <a16:creationId xmlns:a16="http://schemas.microsoft.com/office/drawing/2014/main" id="{00000000-0008-0000-0700-0000E4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macro="" textlink="">
      <xdr:nvSpPr>
        <xdr:cNvPr id="741" name="Text Box 5">
          <a:extLst>
            <a:ext uri="{FF2B5EF4-FFF2-40B4-BE49-F238E27FC236}">
              <a16:creationId xmlns:a16="http://schemas.microsoft.com/office/drawing/2014/main" id="{00000000-0008-0000-0700-0000E5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macro="" textlink="">
      <xdr:nvSpPr>
        <xdr:cNvPr id="742" name="Text Box 6">
          <a:extLst>
            <a:ext uri="{FF2B5EF4-FFF2-40B4-BE49-F238E27FC236}">
              <a16:creationId xmlns:a16="http://schemas.microsoft.com/office/drawing/2014/main" id="{00000000-0008-0000-0700-0000E6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macro="" textlink="">
      <xdr:nvSpPr>
        <xdr:cNvPr id="743" name="Text Box 7">
          <a:extLst>
            <a:ext uri="{FF2B5EF4-FFF2-40B4-BE49-F238E27FC236}">
              <a16:creationId xmlns:a16="http://schemas.microsoft.com/office/drawing/2014/main" id="{00000000-0008-0000-0700-0000E7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macro="" textlink="">
      <xdr:nvSpPr>
        <xdr:cNvPr id="744" name="Text Box 8">
          <a:extLst>
            <a:ext uri="{FF2B5EF4-FFF2-40B4-BE49-F238E27FC236}">
              <a16:creationId xmlns:a16="http://schemas.microsoft.com/office/drawing/2014/main" id="{00000000-0008-0000-0700-0000E8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macro="" textlink="">
      <xdr:nvSpPr>
        <xdr:cNvPr id="745" name="Text Box 9">
          <a:extLst>
            <a:ext uri="{FF2B5EF4-FFF2-40B4-BE49-F238E27FC236}">
              <a16:creationId xmlns:a16="http://schemas.microsoft.com/office/drawing/2014/main" id="{00000000-0008-0000-0700-0000E9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46" name="Text Box 6">
          <a:extLst>
            <a:ext uri="{FF2B5EF4-FFF2-40B4-BE49-F238E27FC236}">
              <a16:creationId xmlns:a16="http://schemas.microsoft.com/office/drawing/2014/main" id="{00000000-0008-0000-0700-0000EA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47" name="Text Box 7">
          <a:extLst>
            <a:ext uri="{FF2B5EF4-FFF2-40B4-BE49-F238E27FC236}">
              <a16:creationId xmlns:a16="http://schemas.microsoft.com/office/drawing/2014/main" id="{00000000-0008-0000-0700-0000EB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48" name="Text Box 8">
          <a:extLst>
            <a:ext uri="{FF2B5EF4-FFF2-40B4-BE49-F238E27FC236}">
              <a16:creationId xmlns:a16="http://schemas.microsoft.com/office/drawing/2014/main" id="{00000000-0008-0000-0700-0000EC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49" name="Text Box 9">
          <a:extLst>
            <a:ext uri="{FF2B5EF4-FFF2-40B4-BE49-F238E27FC236}">
              <a16:creationId xmlns:a16="http://schemas.microsoft.com/office/drawing/2014/main" id="{00000000-0008-0000-0700-0000ED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50" name="Text Box 6">
          <a:extLst>
            <a:ext uri="{FF2B5EF4-FFF2-40B4-BE49-F238E27FC236}">
              <a16:creationId xmlns:a16="http://schemas.microsoft.com/office/drawing/2014/main" id="{00000000-0008-0000-0700-0000EE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51" name="Text Box 7">
          <a:extLst>
            <a:ext uri="{FF2B5EF4-FFF2-40B4-BE49-F238E27FC236}">
              <a16:creationId xmlns:a16="http://schemas.microsoft.com/office/drawing/2014/main" id="{00000000-0008-0000-0700-0000EF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52" name="Text Box 8">
          <a:extLst>
            <a:ext uri="{FF2B5EF4-FFF2-40B4-BE49-F238E27FC236}">
              <a16:creationId xmlns:a16="http://schemas.microsoft.com/office/drawing/2014/main" id="{00000000-0008-0000-0700-0000F0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53" name="Text Box 9">
          <a:extLst>
            <a:ext uri="{FF2B5EF4-FFF2-40B4-BE49-F238E27FC236}">
              <a16:creationId xmlns:a16="http://schemas.microsoft.com/office/drawing/2014/main" id="{00000000-0008-0000-0700-0000F1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54" name="Text Box 6">
          <a:extLst>
            <a:ext uri="{FF2B5EF4-FFF2-40B4-BE49-F238E27FC236}">
              <a16:creationId xmlns:a16="http://schemas.microsoft.com/office/drawing/2014/main" id="{00000000-0008-0000-0700-0000F2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55" name="Text Box 7">
          <a:extLst>
            <a:ext uri="{FF2B5EF4-FFF2-40B4-BE49-F238E27FC236}">
              <a16:creationId xmlns:a16="http://schemas.microsoft.com/office/drawing/2014/main" id="{00000000-0008-0000-0700-0000F3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56" name="Text Box 8">
          <a:extLst>
            <a:ext uri="{FF2B5EF4-FFF2-40B4-BE49-F238E27FC236}">
              <a16:creationId xmlns:a16="http://schemas.microsoft.com/office/drawing/2014/main" id="{00000000-0008-0000-0700-0000F4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57" name="Text Box 9">
          <a:extLst>
            <a:ext uri="{FF2B5EF4-FFF2-40B4-BE49-F238E27FC236}">
              <a16:creationId xmlns:a16="http://schemas.microsoft.com/office/drawing/2014/main" id="{00000000-0008-0000-0700-0000F5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58" name="Text Box 6">
          <a:extLst>
            <a:ext uri="{FF2B5EF4-FFF2-40B4-BE49-F238E27FC236}">
              <a16:creationId xmlns:a16="http://schemas.microsoft.com/office/drawing/2014/main" id="{00000000-0008-0000-0700-0000F6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59" name="Text Box 7">
          <a:extLst>
            <a:ext uri="{FF2B5EF4-FFF2-40B4-BE49-F238E27FC236}">
              <a16:creationId xmlns:a16="http://schemas.microsoft.com/office/drawing/2014/main" id="{00000000-0008-0000-0700-0000F7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60" name="Text Box 8">
          <a:extLst>
            <a:ext uri="{FF2B5EF4-FFF2-40B4-BE49-F238E27FC236}">
              <a16:creationId xmlns:a16="http://schemas.microsoft.com/office/drawing/2014/main" id="{00000000-0008-0000-0700-0000F8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61" name="Text Box 9">
          <a:extLst>
            <a:ext uri="{FF2B5EF4-FFF2-40B4-BE49-F238E27FC236}">
              <a16:creationId xmlns:a16="http://schemas.microsoft.com/office/drawing/2014/main" id="{00000000-0008-0000-0700-0000F9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id="{00000000-0008-0000-0700-0000FA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63" name="Text Box 3">
          <a:extLst>
            <a:ext uri="{FF2B5EF4-FFF2-40B4-BE49-F238E27FC236}">
              <a16:creationId xmlns:a16="http://schemas.microsoft.com/office/drawing/2014/main" id="{00000000-0008-0000-0700-0000FB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64" name="Text Box 4">
          <a:extLst>
            <a:ext uri="{FF2B5EF4-FFF2-40B4-BE49-F238E27FC236}">
              <a16:creationId xmlns:a16="http://schemas.microsoft.com/office/drawing/2014/main" id="{00000000-0008-0000-0700-0000FC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65" name="Text Box 5">
          <a:extLst>
            <a:ext uri="{FF2B5EF4-FFF2-40B4-BE49-F238E27FC236}">
              <a16:creationId xmlns:a16="http://schemas.microsoft.com/office/drawing/2014/main" id="{00000000-0008-0000-0700-0000FD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66" name="Text Box 6">
          <a:extLst>
            <a:ext uri="{FF2B5EF4-FFF2-40B4-BE49-F238E27FC236}">
              <a16:creationId xmlns:a16="http://schemas.microsoft.com/office/drawing/2014/main" id="{00000000-0008-0000-0700-0000FE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67" name="Text Box 7">
          <a:extLst>
            <a:ext uri="{FF2B5EF4-FFF2-40B4-BE49-F238E27FC236}">
              <a16:creationId xmlns:a16="http://schemas.microsoft.com/office/drawing/2014/main" id="{00000000-0008-0000-0700-0000FF02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68" name="Text Box 8">
          <a:extLst>
            <a:ext uri="{FF2B5EF4-FFF2-40B4-BE49-F238E27FC236}">
              <a16:creationId xmlns:a16="http://schemas.microsoft.com/office/drawing/2014/main" id="{00000000-0008-0000-0700-00000003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69" name="Text Box 9">
          <a:extLst>
            <a:ext uri="{FF2B5EF4-FFF2-40B4-BE49-F238E27FC236}">
              <a16:creationId xmlns:a16="http://schemas.microsoft.com/office/drawing/2014/main" id="{00000000-0008-0000-0700-00000103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70" name="Text Box 6">
          <a:extLst>
            <a:ext uri="{FF2B5EF4-FFF2-40B4-BE49-F238E27FC236}">
              <a16:creationId xmlns:a16="http://schemas.microsoft.com/office/drawing/2014/main" id="{00000000-0008-0000-0700-00000203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71" name="Text Box 7">
          <a:extLst>
            <a:ext uri="{FF2B5EF4-FFF2-40B4-BE49-F238E27FC236}">
              <a16:creationId xmlns:a16="http://schemas.microsoft.com/office/drawing/2014/main" id="{00000000-0008-0000-0700-00000303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72" name="Text Box 8">
          <a:extLst>
            <a:ext uri="{FF2B5EF4-FFF2-40B4-BE49-F238E27FC236}">
              <a16:creationId xmlns:a16="http://schemas.microsoft.com/office/drawing/2014/main" id="{00000000-0008-0000-0700-00000403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73" name="Text Box 9">
          <a:extLst>
            <a:ext uri="{FF2B5EF4-FFF2-40B4-BE49-F238E27FC236}">
              <a16:creationId xmlns:a16="http://schemas.microsoft.com/office/drawing/2014/main" id="{00000000-0008-0000-0700-00000503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74" name="Text Box 6">
          <a:extLst>
            <a:ext uri="{FF2B5EF4-FFF2-40B4-BE49-F238E27FC236}">
              <a16:creationId xmlns:a16="http://schemas.microsoft.com/office/drawing/2014/main" id="{00000000-0008-0000-0700-00000603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75" name="Text Box 7">
          <a:extLst>
            <a:ext uri="{FF2B5EF4-FFF2-40B4-BE49-F238E27FC236}">
              <a16:creationId xmlns:a16="http://schemas.microsoft.com/office/drawing/2014/main" id="{00000000-0008-0000-0700-00000703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76" name="Text Box 8">
          <a:extLst>
            <a:ext uri="{FF2B5EF4-FFF2-40B4-BE49-F238E27FC236}">
              <a16:creationId xmlns:a16="http://schemas.microsoft.com/office/drawing/2014/main" id="{00000000-0008-0000-0700-00000803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77" name="Text Box 9">
          <a:extLst>
            <a:ext uri="{FF2B5EF4-FFF2-40B4-BE49-F238E27FC236}">
              <a16:creationId xmlns:a16="http://schemas.microsoft.com/office/drawing/2014/main" id="{00000000-0008-0000-0700-00000903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78" name="Text Box 6">
          <a:extLst>
            <a:ext uri="{FF2B5EF4-FFF2-40B4-BE49-F238E27FC236}">
              <a16:creationId xmlns:a16="http://schemas.microsoft.com/office/drawing/2014/main" id="{00000000-0008-0000-0700-00000A03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79" name="Text Box 7">
          <a:extLst>
            <a:ext uri="{FF2B5EF4-FFF2-40B4-BE49-F238E27FC236}">
              <a16:creationId xmlns:a16="http://schemas.microsoft.com/office/drawing/2014/main" id="{00000000-0008-0000-0700-00000B03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80" name="Text Box 8">
          <a:extLst>
            <a:ext uri="{FF2B5EF4-FFF2-40B4-BE49-F238E27FC236}">
              <a16:creationId xmlns:a16="http://schemas.microsoft.com/office/drawing/2014/main" id="{00000000-0008-0000-0700-00000C03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81" name="Text Box 9">
          <a:extLst>
            <a:ext uri="{FF2B5EF4-FFF2-40B4-BE49-F238E27FC236}">
              <a16:creationId xmlns:a16="http://schemas.microsoft.com/office/drawing/2014/main" id="{00000000-0008-0000-0700-00000D03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82" name="Text Box 6">
          <a:extLst>
            <a:ext uri="{FF2B5EF4-FFF2-40B4-BE49-F238E27FC236}">
              <a16:creationId xmlns:a16="http://schemas.microsoft.com/office/drawing/2014/main" id="{00000000-0008-0000-0700-00000E03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83" name="Text Box 7">
          <a:extLst>
            <a:ext uri="{FF2B5EF4-FFF2-40B4-BE49-F238E27FC236}">
              <a16:creationId xmlns:a16="http://schemas.microsoft.com/office/drawing/2014/main" id="{00000000-0008-0000-0700-00000F03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84" name="Text Box 8">
          <a:extLst>
            <a:ext uri="{FF2B5EF4-FFF2-40B4-BE49-F238E27FC236}">
              <a16:creationId xmlns:a16="http://schemas.microsoft.com/office/drawing/2014/main" id="{00000000-0008-0000-0700-00001003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142875"/>
    <xdr:sp macro="" textlink="">
      <xdr:nvSpPr>
        <xdr:cNvPr id="785" name="Text Box 9">
          <a:extLst>
            <a:ext uri="{FF2B5EF4-FFF2-40B4-BE49-F238E27FC236}">
              <a16:creationId xmlns:a16="http://schemas.microsoft.com/office/drawing/2014/main" id="{00000000-0008-0000-0700-000011030000}"/>
            </a:ext>
          </a:extLst>
        </xdr:cNvPr>
        <xdr:cNvSpPr txBox="1">
          <a:spLocks noChangeArrowheads="1"/>
        </xdr:cNvSpPr>
      </xdr:nvSpPr>
      <xdr:spPr bwMode="auto">
        <a:xfrm>
          <a:off x="0" y="3675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id="{00000000-0008-0000-0700-000012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macro="" textlink="">
      <xdr:nvSpPr>
        <xdr:cNvPr id="787" name="Text Box 3">
          <a:extLst>
            <a:ext uri="{FF2B5EF4-FFF2-40B4-BE49-F238E27FC236}">
              <a16:creationId xmlns:a16="http://schemas.microsoft.com/office/drawing/2014/main" id="{00000000-0008-0000-0700-000013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macro="" textlink="">
      <xdr:nvSpPr>
        <xdr:cNvPr id="788" name="Text Box 4">
          <a:extLst>
            <a:ext uri="{FF2B5EF4-FFF2-40B4-BE49-F238E27FC236}">
              <a16:creationId xmlns:a16="http://schemas.microsoft.com/office/drawing/2014/main" id="{00000000-0008-0000-0700-000014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macro="" textlink="">
      <xdr:nvSpPr>
        <xdr:cNvPr id="789" name="Text Box 5">
          <a:extLst>
            <a:ext uri="{FF2B5EF4-FFF2-40B4-BE49-F238E27FC236}">
              <a16:creationId xmlns:a16="http://schemas.microsoft.com/office/drawing/2014/main" id="{00000000-0008-0000-0700-000015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macro="" textlink="">
      <xdr:nvSpPr>
        <xdr:cNvPr id="790" name="Text Box 6">
          <a:extLst>
            <a:ext uri="{FF2B5EF4-FFF2-40B4-BE49-F238E27FC236}">
              <a16:creationId xmlns:a16="http://schemas.microsoft.com/office/drawing/2014/main" id="{00000000-0008-0000-0700-000016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macro="" textlink="">
      <xdr:nvSpPr>
        <xdr:cNvPr id="791" name="Text Box 7">
          <a:extLst>
            <a:ext uri="{FF2B5EF4-FFF2-40B4-BE49-F238E27FC236}">
              <a16:creationId xmlns:a16="http://schemas.microsoft.com/office/drawing/2014/main" id="{00000000-0008-0000-0700-000017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macro="" textlink="">
      <xdr:nvSpPr>
        <xdr:cNvPr id="792" name="Text Box 8">
          <a:extLst>
            <a:ext uri="{FF2B5EF4-FFF2-40B4-BE49-F238E27FC236}">
              <a16:creationId xmlns:a16="http://schemas.microsoft.com/office/drawing/2014/main" id="{00000000-0008-0000-0700-000018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macro="" textlink="">
      <xdr:nvSpPr>
        <xdr:cNvPr id="793" name="Text Box 9">
          <a:extLst>
            <a:ext uri="{FF2B5EF4-FFF2-40B4-BE49-F238E27FC236}">
              <a16:creationId xmlns:a16="http://schemas.microsoft.com/office/drawing/2014/main" id="{00000000-0008-0000-0700-000019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id="{00000000-0008-0000-0700-00001A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macro="" textlink="">
      <xdr:nvSpPr>
        <xdr:cNvPr id="795" name="Text Box 3">
          <a:extLst>
            <a:ext uri="{FF2B5EF4-FFF2-40B4-BE49-F238E27FC236}">
              <a16:creationId xmlns:a16="http://schemas.microsoft.com/office/drawing/2014/main" id="{00000000-0008-0000-0700-00001B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macro="" textlink="">
      <xdr:nvSpPr>
        <xdr:cNvPr id="796" name="Text Box 4">
          <a:extLst>
            <a:ext uri="{FF2B5EF4-FFF2-40B4-BE49-F238E27FC236}">
              <a16:creationId xmlns:a16="http://schemas.microsoft.com/office/drawing/2014/main" id="{00000000-0008-0000-0700-00001C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macro="" textlink="">
      <xdr:nvSpPr>
        <xdr:cNvPr id="797" name="Text Box 5">
          <a:extLst>
            <a:ext uri="{FF2B5EF4-FFF2-40B4-BE49-F238E27FC236}">
              <a16:creationId xmlns:a16="http://schemas.microsoft.com/office/drawing/2014/main" id="{00000000-0008-0000-0700-00001D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macro="" textlink="">
      <xdr:nvSpPr>
        <xdr:cNvPr id="798" name="Text Box 6">
          <a:extLst>
            <a:ext uri="{FF2B5EF4-FFF2-40B4-BE49-F238E27FC236}">
              <a16:creationId xmlns:a16="http://schemas.microsoft.com/office/drawing/2014/main" id="{00000000-0008-0000-0700-00001E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macro="" textlink="">
      <xdr:nvSpPr>
        <xdr:cNvPr id="799" name="Text Box 7">
          <a:extLst>
            <a:ext uri="{FF2B5EF4-FFF2-40B4-BE49-F238E27FC236}">
              <a16:creationId xmlns:a16="http://schemas.microsoft.com/office/drawing/2014/main" id="{00000000-0008-0000-0700-00001F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macro="" textlink="">
      <xdr:nvSpPr>
        <xdr:cNvPr id="800" name="Text Box 8">
          <a:extLst>
            <a:ext uri="{FF2B5EF4-FFF2-40B4-BE49-F238E27FC236}">
              <a16:creationId xmlns:a16="http://schemas.microsoft.com/office/drawing/2014/main" id="{00000000-0008-0000-0700-000020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macro="" textlink="">
      <xdr:nvSpPr>
        <xdr:cNvPr id="801" name="Text Box 9">
          <a:extLst>
            <a:ext uri="{FF2B5EF4-FFF2-40B4-BE49-F238E27FC236}">
              <a16:creationId xmlns:a16="http://schemas.microsoft.com/office/drawing/2014/main" id="{00000000-0008-0000-0700-000021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02" name="Text Box 6">
          <a:extLst>
            <a:ext uri="{FF2B5EF4-FFF2-40B4-BE49-F238E27FC236}">
              <a16:creationId xmlns:a16="http://schemas.microsoft.com/office/drawing/2014/main" id="{00000000-0008-0000-0700-000022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03" name="Text Box 7">
          <a:extLst>
            <a:ext uri="{FF2B5EF4-FFF2-40B4-BE49-F238E27FC236}">
              <a16:creationId xmlns:a16="http://schemas.microsoft.com/office/drawing/2014/main" id="{00000000-0008-0000-0700-000023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04" name="Text Box 8">
          <a:extLst>
            <a:ext uri="{FF2B5EF4-FFF2-40B4-BE49-F238E27FC236}">
              <a16:creationId xmlns:a16="http://schemas.microsoft.com/office/drawing/2014/main" id="{00000000-0008-0000-0700-000024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05" name="Text Box 9">
          <a:extLst>
            <a:ext uri="{FF2B5EF4-FFF2-40B4-BE49-F238E27FC236}">
              <a16:creationId xmlns:a16="http://schemas.microsoft.com/office/drawing/2014/main" id="{00000000-0008-0000-0700-000025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06" name="Text Box 6">
          <a:extLst>
            <a:ext uri="{FF2B5EF4-FFF2-40B4-BE49-F238E27FC236}">
              <a16:creationId xmlns:a16="http://schemas.microsoft.com/office/drawing/2014/main" id="{00000000-0008-0000-0700-000026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07" name="Text Box 7">
          <a:extLst>
            <a:ext uri="{FF2B5EF4-FFF2-40B4-BE49-F238E27FC236}">
              <a16:creationId xmlns:a16="http://schemas.microsoft.com/office/drawing/2014/main" id="{00000000-0008-0000-0700-000027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08" name="Text Box 8">
          <a:extLst>
            <a:ext uri="{FF2B5EF4-FFF2-40B4-BE49-F238E27FC236}">
              <a16:creationId xmlns:a16="http://schemas.microsoft.com/office/drawing/2014/main" id="{00000000-0008-0000-0700-000028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09" name="Text Box 9">
          <a:extLst>
            <a:ext uri="{FF2B5EF4-FFF2-40B4-BE49-F238E27FC236}">
              <a16:creationId xmlns:a16="http://schemas.microsoft.com/office/drawing/2014/main" id="{00000000-0008-0000-0700-000029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10" name="Text Box 6">
          <a:extLst>
            <a:ext uri="{FF2B5EF4-FFF2-40B4-BE49-F238E27FC236}">
              <a16:creationId xmlns:a16="http://schemas.microsoft.com/office/drawing/2014/main" id="{00000000-0008-0000-0700-00002A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11" name="Text Box 7">
          <a:extLst>
            <a:ext uri="{FF2B5EF4-FFF2-40B4-BE49-F238E27FC236}">
              <a16:creationId xmlns:a16="http://schemas.microsoft.com/office/drawing/2014/main" id="{00000000-0008-0000-0700-00002B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12" name="Text Box 8">
          <a:extLst>
            <a:ext uri="{FF2B5EF4-FFF2-40B4-BE49-F238E27FC236}">
              <a16:creationId xmlns:a16="http://schemas.microsoft.com/office/drawing/2014/main" id="{00000000-0008-0000-0700-00002C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13" name="Text Box 9">
          <a:extLst>
            <a:ext uri="{FF2B5EF4-FFF2-40B4-BE49-F238E27FC236}">
              <a16:creationId xmlns:a16="http://schemas.microsoft.com/office/drawing/2014/main" id="{00000000-0008-0000-0700-00002D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14" name="Text Box 6">
          <a:extLst>
            <a:ext uri="{FF2B5EF4-FFF2-40B4-BE49-F238E27FC236}">
              <a16:creationId xmlns:a16="http://schemas.microsoft.com/office/drawing/2014/main" id="{00000000-0008-0000-0700-00002E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15" name="Text Box 7">
          <a:extLst>
            <a:ext uri="{FF2B5EF4-FFF2-40B4-BE49-F238E27FC236}">
              <a16:creationId xmlns:a16="http://schemas.microsoft.com/office/drawing/2014/main" id="{00000000-0008-0000-0700-00002F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16" name="Text Box 8">
          <a:extLst>
            <a:ext uri="{FF2B5EF4-FFF2-40B4-BE49-F238E27FC236}">
              <a16:creationId xmlns:a16="http://schemas.microsoft.com/office/drawing/2014/main" id="{00000000-0008-0000-0700-000030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17" name="Text Box 9">
          <a:extLst>
            <a:ext uri="{FF2B5EF4-FFF2-40B4-BE49-F238E27FC236}">
              <a16:creationId xmlns:a16="http://schemas.microsoft.com/office/drawing/2014/main" id="{00000000-0008-0000-0700-000031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00000000-0008-0000-0700-000032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19" name="Text Box 3">
          <a:extLst>
            <a:ext uri="{FF2B5EF4-FFF2-40B4-BE49-F238E27FC236}">
              <a16:creationId xmlns:a16="http://schemas.microsoft.com/office/drawing/2014/main" id="{00000000-0008-0000-0700-000033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20" name="Text Box 4">
          <a:extLst>
            <a:ext uri="{FF2B5EF4-FFF2-40B4-BE49-F238E27FC236}">
              <a16:creationId xmlns:a16="http://schemas.microsoft.com/office/drawing/2014/main" id="{00000000-0008-0000-0700-000034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21" name="Text Box 5">
          <a:extLst>
            <a:ext uri="{FF2B5EF4-FFF2-40B4-BE49-F238E27FC236}">
              <a16:creationId xmlns:a16="http://schemas.microsoft.com/office/drawing/2014/main" id="{00000000-0008-0000-0700-000035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22" name="Text Box 6">
          <a:extLst>
            <a:ext uri="{FF2B5EF4-FFF2-40B4-BE49-F238E27FC236}">
              <a16:creationId xmlns:a16="http://schemas.microsoft.com/office/drawing/2014/main" id="{00000000-0008-0000-0700-000036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23" name="Text Box 7">
          <a:extLst>
            <a:ext uri="{FF2B5EF4-FFF2-40B4-BE49-F238E27FC236}">
              <a16:creationId xmlns:a16="http://schemas.microsoft.com/office/drawing/2014/main" id="{00000000-0008-0000-0700-000037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24" name="Text Box 8">
          <a:extLst>
            <a:ext uri="{FF2B5EF4-FFF2-40B4-BE49-F238E27FC236}">
              <a16:creationId xmlns:a16="http://schemas.microsoft.com/office/drawing/2014/main" id="{00000000-0008-0000-0700-000038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25" name="Text Box 9">
          <a:extLst>
            <a:ext uri="{FF2B5EF4-FFF2-40B4-BE49-F238E27FC236}">
              <a16:creationId xmlns:a16="http://schemas.microsoft.com/office/drawing/2014/main" id="{00000000-0008-0000-0700-000039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26" name="Text Box 6">
          <a:extLst>
            <a:ext uri="{FF2B5EF4-FFF2-40B4-BE49-F238E27FC236}">
              <a16:creationId xmlns:a16="http://schemas.microsoft.com/office/drawing/2014/main" id="{00000000-0008-0000-0700-00003A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27" name="Text Box 7">
          <a:extLst>
            <a:ext uri="{FF2B5EF4-FFF2-40B4-BE49-F238E27FC236}">
              <a16:creationId xmlns:a16="http://schemas.microsoft.com/office/drawing/2014/main" id="{00000000-0008-0000-0700-00003B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28" name="Text Box 8">
          <a:extLst>
            <a:ext uri="{FF2B5EF4-FFF2-40B4-BE49-F238E27FC236}">
              <a16:creationId xmlns:a16="http://schemas.microsoft.com/office/drawing/2014/main" id="{00000000-0008-0000-0700-00003C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29" name="Text Box 9">
          <a:extLst>
            <a:ext uri="{FF2B5EF4-FFF2-40B4-BE49-F238E27FC236}">
              <a16:creationId xmlns:a16="http://schemas.microsoft.com/office/drawing/2014/main" id="{00000000-0008-0000-0700-00003D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30" name="Text Box 6">
          <a:extLst>
            <a:ext uri="{FF2B5EF4-FFF2-40B4-BE49-F238E27FC236}">
              <a16:creationId xmlns:a16="http://schemas.microsoft.com/office/drawing/2014/main" id="{00000000-0008-0000-0700-00003E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31" name="Text Box 7">
          <a:extLst>
            <a:ext uri="{FF2B5EF4-FFF2-40B4-BE49-F238E27FC236}">
              <a16:creationId xmlns:a16="http://schemas.microsoft.com/office/drawing/2014/main" id="{00000000-0008-0000-0700-00003F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32" name="Text Box 8">
          <a:extLst>
            <a:ext uri="{FF2B5EF4-FFF2-40B4-BE49-F238E27FC236}">
              <a16:creationId xmlns:a16="http://schemas.microsoft.com/office/drawing/2014/main" id="{00000000-0008-0000-0700-000040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33" name="Text Box 9">
          <a:extLst>
            <a:ext uri="{FF2B5EF4-FFF2-40B4-BE49-F238E27FC236}">
              <a16:creationId xmlns:a16="http://schemas.microsoft.com/office/drawing/2014/main" id="{00000000-0008-0000-0700-000041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34" name="Text Box 6">
          <a:extLst>
            <a:ext uri="{FF2B5EF4-FFF2-40B4-BE49-F238E27FC236}">
              <a16:creationId xmlns:a16="http://schemas.microsoft.com/office/drawing/2014/main" id="{00000000-0008-0000-0700-000042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35" name="Text Box 7">
          <a:extLst>
            <a:ext uri="{FF2B5EF4-FFF2-40B4-BE49-F238E27FC236}">
              <a16:creationId xmlns:a16="http://schemas.microsoft.com/office/drawing/2014/main" id="{00000000-0008-0000-0700-000043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36" name="Text Box 8">
          <a:extLst>
            <a:ext uri="{FF2B5EF4-FFF2-40B4-BE49-F238E27FC236}">
              <a16:creationId xmlns:a16="http://schemas.microsoft.com/office/drawing/2014/main" id="{00000000-0008-0000-0700-000044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37" name="Text Box 9">
          <a:extLst>
            <a:ext uri="{FF2B5EF4-FFF2-40B4-BE49-F238E27FC236}">
              <a16:creationId xmlns:a16="http://schemas.microsoft.com/office/drawing/2014/main" id="{00000000-0008-0000-0700-000045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38" name="Text Box 6">
          <a:extLst>
            <a:ext uri="{FF2B5EF4-FFF2-40B4-BE49-F238E27FC236}">
              <a16:creationId xmlns:a16="http://schemas.microsoft.com/office/drawing/2014/main" id="{00000000-0008-0000-0700-000046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39" name="Text Box 7">
          <a:extLst>
            <a:ext uri="{FF2B5EF4-FFF2-40B4-BE49-F238E27FC236}">
              <a16:creationId xmlns:a16="http://schemas.microsoft.com/office/drawing/2014/main" id="{00000000-0008-0000-0700-000047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40" name="Text Box 8">
          <a:extLst>
            <a:ext uri="{FF2B5EF4-FFF2-40B4-BE49-F238E27FC236}">
              <a16:creationId xmlns:a16="http://schemas.microsoft.com/office/drawing/2014/main" id="{00000000-0008-0000-0700-000048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41" name="Text Box 9">
          <a:extLst>
            <a:ext uri="{FF2B5EF4-FFF2-40B4-BE49-F238E27FC236}">
              <a16:creationId xmlns:a16="http://schemas.microsoft.com/office/drawing/2014/main" id="{00000000-0008-0000-0700-000049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id="{00000000-0008-0000-0700-00004A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macro="" textlink="">
      <xdr:nvSpPr>
        <xdr:cNvPr id="843" name="Text Box 3">
          <a:extLst>
            <a:ext uri="{FF2B5EF4-FFF2-40B4-BE49-F238E27FC236}">
              <a16:creationId xmlns:a16="http://schemas.microsoft.com/office/drawing/2014/main" id="{00000000-0008-0000-0700-00004B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macro="" textlink="">
      <xdr:nvSpPr>
        <xdr:cNvPr id="844" name="Text Box 4">
          <a:extLst>
            <a:ext uri="{FF2B5EF4-FFF2-40B4-BE49-F238E27FC236}">
              <a16:creationId xmlns:a16="http://schemas.microsoft.com/office/drawing/2014/main" id="{00000000-0008-0000-0700-00004C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macro="" textlink="">
      <xdr:nvSpPr>
        <xdr:cNvPr id="845" name="Text Box 5">
          <a:extLst>
            <a:ext uri="{FF2B5EF4-FFF2-40B4-BE49-F238E27FC236}">
              <a16:creationId xmlns:a16="http://schemas.microsoft.com/office/drawing/2014/main" id="{00000000-0008-0000-0700-00004D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macro="" textlink="">
      <xdr:nvSpPr>
        <xdr:cNvPr id="846" name="Text Box 6">
          <a:extLst>
            <a:ext uri="{FF2B5EF4-FFF2-40B4-BE49-F238E27FC236}">
              <a16:creationId xmlns:a16="http://schemas.microsoft.com/office/drawing/2014/main" id="{00000000-0008-0000-0700-00004E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macro="" textlink="">
      <xdr:nvSpPr>
        <xdr:cNvPr id="847" name="Text Box 7">
          <a:extLst>
            <a:ext uri="{FF2B5EF4-FFF2-40B4-BE49-F238E27FC236}">
              <a16:creationId xmlns:a16="http://schemas.microsoft.com/office/drawing/2014/main" id="{00000000-0008-0000-0700-00004F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macro="" textlink="">
      <xdr:nvSpPr>
        <xdr:cNvPr id="848" name="Text Box 8">
          <a:extLst>
            <a:ext uri="{FF2B5EF4-FFF2-40B4-BE49-F238E27FC236}">
              <a16:creationId xmlns:a16="http://schemas.microsoft.com/office/drawing/2014/main" id="{00000000-0008-0000-0700-000050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macro="" textlink="">
      <xdr:nvSpPr>
        <xdr:cNvPr id="849" name="Text Box 9">
          <a:extLst>
            <a:ext uri="{FF2B5EF4-FFF2-40B4-BE49-F238E27FC236}">
              <a16:creationId xmlns:a16="http://schemas.microsoft.com/office/drawing/2014/main" id="{00000000-0008-0000-0700-000051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id="{00000000-0008-0000-0700-000052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macro="" textlink="">
      <xdr:nvSpPr>
        <xdr:cNvPr id="851" name="Text Box 3">
          <a:extLst>
            <a:ext uri="{FF2B5EF4-FFF2-40B4-BE49-F238E27FC236}">
              <a16:creationId xmlns:a16="http://schemas.microsoft.com/office/drawing/2014/main" id="{00000000-0008-0000-0700-000053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macro="" textlink="">
      <xdr:nvSpPr>
        <xdr:cNvPr id="852" name="Text Box 4">
          <a:extLst>
            <a:ext uri="{FF2B5EF4-FFF2-40B4-BE49-F238E27FC236}">
              <a16:creationId xmlns:a16="http://schemas.microsoft.com/office/drawing/2014/main" id="{00000000-0008-0000-0700-000054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macro="" textlink="">
      <xdr:nvSpPr>
        <xdr:cNvPr id="853" name="Text Box 5">
          <a:extLst>
            <a:ext uri="{FF2B5EF4-FFF2-40B4-BE49-F238E27FC236}">
              <a16:creationId xmlns:a16="http://schemas.microsoft.com/office/drawing/2014/main" id="{00000000-0008-0000-0700-000055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macro="" textlink="">
      <xdr:nvSpPr>
        <xdr:cNvPr id="854" name="Text Box 6">
          <a:extLst>
            <a:ext uri="{FF2B5EF4-FFF2-40B4-BE49-F238E27FC236}">
              <a16:creationId xmlns:a16="http://schemas.microsoft.com/office/drawing/2014/main" id="{00000000-0008-0000-0700-000056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macro="" textlink="">
      <xdr:nvSpPr>
        <xdr:cNvPr id="855" name="Text Box 7">
          <a:extLst>
            <a:ext uri="{FF2B5EF4-FFF2-40B4-BE49-F238E27FC236}">
              <a16:creationId xmlns:a16="http://schemas.microsoft.com/office/drawing/2014/main" id="{00000000-0008-0000-0700-000057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macro="" textlink="">
      <xdr:nvSpPr>
        <xdr:cNvPr id="856" name="Text Box 8">
          <a:extLst>
            <a:ext uri="{FF2B5EF4-FFF2-40B4-BE49-F238E27FC236}">
              <a16:creationId xmlns:a16="http://schemas.microsoft.com/office/drawing/2014/main" id="{00000000-0008-0000-0700-000058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macro="" textlink="">
      <xdr:nvSpPr>
        <xdr:cNvPr id="857" name="Text Box 9">
          <a:extLst>
            <a:ext uri="{FF2B5EF4-FFF2-40B4-BE49-F238E27FC236}">
              <a16:creationId xmlns:a16="http://schemas.microsoft.com/office/drawing/2014/main" id="{00000000-0008-0000-0700-000059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58" name="Text Box 6">
          <a:extLst>
            <a:ext uri="{FF2B5EF4-FFF2-40B4-BE49-F238E27FC236}">
              <a16:creationId xmlns:a16="http://schemas.microsoft.com/office/drawing/2014/main" id="{00000000-0008-0000-0700-00005A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59" name="Text Box 7">
          <a:extLst>
            <a:ext uri="{FF2B5EF4-FFF2-40B4-BE49-F238E27FC236}">
              <a16:creationId xmlns:a16="http://schemas.microsoft.com/office/drawing/2014/main" id="{00000000-0008-0000-0700-00005B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60" name="Text Box 8">
          <a:extLst>
            <a:ext uri="{FF2B5EF4-FFF2-40B4-BE49-F238E27FC236}">
              <a16:creationId xmlns:a16="http://schemas.microsoft.com/office/drawing/2014/main" id="{00000000-0008-0000-0700-00005C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61" name="Text Box 9">
          <a:extLst>
            <a:ext uri="{FF2B5EF4-FFF2-40B4-BE49-F238E27FC236}">
              <a16:creationId xmlns:a16="http://schemas.microsoft.com/office/drawing/2014/main" id="{00000000-0008-0000-0700-00005D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62" name="Text Box 6">
          <a:extLst>
            <a:ext uri="{FF2B5EF4-FFF2-40B4-BE49-F238E27FC236}">
              <a16:creationId xmlns:a16="http://schemas.microsoft.com/office/drawing/2014/main" id="{00000000-0008-0000-0700-00005E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63" name="Text Box 7">
          <a:extLst>
            <a:ext uri="{FF2B5EF4-FFF2-40B4-BE49-F238E27FC236}">
              <a16:creationId xmlns:a16="http://schemas.microsoft.com/office/drawing/2014/main" id="{00000000-0008-0000-0700-00005F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64" name="Text Box 8">
          <a:extLst>
            <a:ext uri="{FF2B5EF4-FFF2-40B4-BE49-F238E27FC236}">
              <a16:creationId xmlns:a16="http://schemas.microsoft.com/office/drawing/2014/main" id="{00000000-0008-0000-0700-000060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65" name="Text Box 9">
          <a:extLst>
            <a:ext uri="{FF2B5EF4-FFF2-40B4-BE49-F238E27FC236}">
              <a16:creationId xmlns:a16="http://schemas.microsoft.com/office/drawing/2014/main" id="{00000000-0008-0000-0700-000061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66" name="Text Box 6">
          <a:extLst>
            <a:ext uri="{FF2B5EF4-FFF2-40B4-BE49-F238E27FC236}">
              <a16:creationId xmlns:a16="http://schemas.microsoft.com/office/drawing/2014/main" id="{00000000-0008-0000-0700-000062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67" name="Text Box 7">
          <a:extLst>
            <a:ext uri="{FF2B5EF4-FFF2-40B4-BE49-F238E27FC236}">
              <a16:creationId xmlns:a16="http://schemas.microsoft.com/office/drawing/2014/main" id="{00000000-0008-0000-0700-000063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68" name="Text Box 8">
          <a:extLst>
            <a:ext uri="{FF2B5EF4-FFF2-40B4-BE49-F238E27FC236}">
              <a16:creationId xmlns:a16="http://schemas.microsoft.com/office/drawing/2014/main" id="{00000000-0008-0000-0700-000064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69" name="Text Box 9">
          <a:extLst>
            <a:ext uri="{FF2B5EF4-FFF2-40B4-BE49-F238E27FC236}">
              <a16:creationId xmlns:a16="http://schemas.microsoft.com/office/drawing/2014/main" id="{00000000-0008-0000-0700-000065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70" name="Text Box 6">
          <a:extLst>
            <a:ext uri="{FF2B5EF4-FFF2-40B4-BE49-F238E27FC236}">
              <a16:creationId xmlns:a16="http://schemas.microsoft.com/office/drawing/2014/main" id="{00000000-0008-0000-0700-000066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71" name="Text Box 7">
          <a:extLst>
            <a:ext uri="{FF2B5EF4-FFF2-40B4-BE49-F238E27FC236}">
              <a16:creationId xmlns:a16="http://schemas.microsoft.com/office/drawing/2014/main" id="{00000000-0008-0000-0700-000067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72" name="Text Box 8">
          <a:extLst>
            <a:ext uri="{FF2B5EF4-FFF2-40B4-BE49-F238E27FC236}">
              <a16:creationId xmlns:a16="http://schemas.microsoft.com/office/drawing/2014/main" id="{00000000-0008-0000-0700-000068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73" name="Text Box 9">
          <a:extLst>
            <a:ext uri="{FF2B5EF4-FFF2-40B4-BE49-F238E27FC236}">
              <a16:creationId xmlns:a16="http://schemas.microsoft.com/office/drawing/2014/main" id="{00000000-0008-0000-0700-000069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74" name="Text Box 2">
          <a:extLst>
            <a:ext uri="{FF2B5EF4-FFF2-40B4-BE49-F238E27FC236}">
              <a16:creationId xmlns:a16="http://schemas.microsoft.com/office/drawing/2014/main" id="{00000000-0008-0000-0700-00006A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75" name="Text Box 3">
          <a:extLst>
            <a:ext uri="{FF2B5EF4-FFF2-40B4-BE49-F238E27FC236}">
              <a16:creationId xmlns:a16="http://schemas.microsoft.com/office/drawing/2014/main" id="{00000000-0008-0000-0700-00006B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76" name="Text Box 4">
          <a:extLst>
            <a:ext uri="{FF2B5EF4-FFF2-40B4-BE49-F238E27FC236}">
              <a16:creationId xmlns:a16="http://schemas.microsoft.com/office/drawing/2014/main" id="{00000000-0008-0000-0700-00006C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77" name="Text Box 5">
          <a:extLst>
            <a:ext uri="{FF2B5EF4-FFF2-40B4-BE49-F238E27FC236}">
              <a16:creationId xmlns:a16="http://schemas.microsoft.com/office/drawing/2014/main" id="{00000000-0008-0000-0700-00006D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78" name="Text Box 6">
          <a:extLst>
            <a:ext uri="{FF2B5EF4-FFF2-40B4-BE49-F238E27FC236}">
              <a16:creationId xmlns:a16="http://schemas.microsoft.com/office/drawing/2014/main" id="{00000000-0008-0000-0700-00006E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79" name="Text Box 7">
          <a:extLst>
            <a:ext uri="{FF2B5EF4-FFF2-40B4-BE49-F238E27FC236}">
              <a16:creationId xmlns:a16="http://schemas.microsoft.com/office/drawing/2014/main" id="{00000000-0008-0000-0700-00006F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80" name="Text Box 8">
          <a:extLst>
            <a:ext uri="{FF2B5EF4-FFF2-40B4-BE49-F238E27FC236}">
              <a16:creationId xmlns:a16="http://schemas.microsoft.com/office/drawing/2014/main" id="{00000000-0008-0000-0700-000070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81" name="Text Box 9">
          <a:extLst>
            <a:ext uri="{FF2B5EF4-FFF2-40B4-BE49-F238E27FC236}">
              <a16:creationId xmlns:a16="http://schemas.microsoft.com/office/drawing/2014/main" id="{00000000-0008-0000-0700-000071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82" name="Text Box 6">
          <a:extLst>
            <a:ext uri="{FF2B5EF4-FFF2-40B4-BE49-F238E27FC236}">
              <a16:creationId xmlns:a16="http://schemas.microsoft.com/office/drawing/2014/main" id="{00000000-0008-0000-0700-000072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83" name="Text Box 7">
          <a:extLst>
            <a:ext uri="{FF2B5EF4-FFF2-40B4-BE49-F238E27FC236}">
              <a16:creationId xmlns:a16="http://schemas.microsoft.com/office/drawing/2014/main" id="{00000000-0008-0000-0700-000073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84" name="Text Box 8">
          <a:extLst>
            <a:ext uri="{FF2B5EF4-FFF2-40B4-BE49-F238E27FC236}">
              <a16:creationId xmlns:a16="http://schemas.microsoft.com/office/drawing/2014/main" id="{00000000-0008-0000-0700-000074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85" name="Text Box 9">
          <a:extLst>
            <a:ext uri="{FF2B5EF4-FFF2-40B4-BE49-F238E27FC236}">
              <a16:creationId xmlns:a16="http://schemas.microsoft.com/office/drawing/2014/main" id="{00000000-0008-0000-0700-000075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86" name="Text Box 6">
          <a:extLst>
            <a:ext uri="{FF2B5EF4-FFF2-40B4-BE49-F238E27FC236}">
              <a16:creationId xmlns:a16="http://schemas.microsoft.com/office/drawing/2014/main" id="{00000000-0008-0000-0700-000076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87" name="Text Box 7">
          <a:extLst>
            <a:ext uri="{FF2B5EF4-FFF2-40B4-BE49-F238E27FC236}">
              <a16:creationId xmlns:a16="http://schemas.microsoft.com/office/drawing/2014/main" id="{00000000-0008-0000-0700-000077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88" name="Text Box 8">
          <a:extLst>
            <a:ext uri="{FF2B5EF4-FFF2-40B4-BE49-F238E27FC236}">
              <a16:creationId xmlns:a16="http://schemas.microsoft.com/office/drawing/2014/main" id="{00000000-0008-0000-0700-000078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89" name="Text Box 9">
          <a:extLst>
            <a:ext uri="{FF2B5EF4-FFF2-40B4-BE49-F238E27FC236}">
              <a16:creationId xmlns:a16="http://schemas.microsoft.com/office/drawing/2014/main" id="{00000000-0008-0000-0700-000079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90" name="Text Box 6">
          <a:extLst>
            <a:ext uri="{FF2B5EF4-FFF2-40B4-BE49-F238E27FC236}">
              <a16:creationId xmlns:a16="http://schemas.microsoft.com/office/drawing/2014/main" id="{00000000-0008-0000-0700-00007A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91" name="Text Box 7">
          <a:extLst>
            <a:ext uri="{FF2B5EF4-FFF2-40B4-BE49-F238E27FC236}">
              <a16:creationId xmlns:a16="http://schemas.microsoft.com/office/drawing/2014/main" id="{00000000-0008-0000-0700-00007B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92" name="Text Box 8">
          <a:extLst>
            <a:ext uri="{FF2B5EF4-FFF2-40B4-BE49-F238E27FC236}">
              <a16:creationId xmlns:a16="http://schemas.microsoft.com/office/drawing/2014/main" id="{00000000-0008-0000-0700-00007C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93" name="Text Box 9">
          <a:extLst>
            <a:ext uri="{FF2B5EF4-FFF2-40B4-BE49-F238E27FC236}">
              <a16:creationId xmlns:a16="http://schemas.microsoft.com/office/drawing/2014/main" id="{00000000-0008-0000-0700-00007D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94" name="Text Box 6">
          <a:extLst>
            <a:ext uri="{FF2B5EF4-FFF2-40B4-BE49-F238E27FC236}">
              <a16:creationId xmlns:a16="http://schemas.microsoft.com/office/drawing/2014/main" id="{00000000-0008-0000-0700-00007E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95" name="Text Box 7">
          <a:extLst>
            <a:ext uri="{FF2B5EF4-FFF2-40B4-BE49-F238E27FC236}">
              <a16:creationId xmlns:a16="http://schemas.microsoft.com/office/drawing/2014/main" id="{00000000-0008-0000-0700-00007F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96" name="Text Box 8">
          <a:extLst>
            <a:ext uri="{FF2B5EF4-FFF2-40B4-BE49-F238E27FC236}">
              <a16:creationId xmlns:a16="http://schemas.microsoft.com/office/drawing/2014/main" id="{00000000-0008-0000-0700-000080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142875"/>
    <xdr:sp macro="" textlink="">
      <xdr:nvSpPr>
        <xdr:cNvPr id="897" name="Text Box 9">
          <a:extLst>
            <a:ext uri="{FF2B5EF4-FFF2-40B4-BE49-F238E27FC236}">
              <a16:creationId xmlns:a16="http://schemas.microsoft.com/office/drawing/2014/main" id="{00000000-0008-0000-0700-000081030000}"/>
            </a:ext>
          </a:extLst>
        </xdr:cNvPr>
        <xdr:cNvSpPr txBox="1">
          <a:spLocks noChangeArrowheads="1"/>
        </xdr:cNvSpPr>
      </xdr:nvSpPr>
      <xdr:spPr bwMode="auto">
        <a:xfrm>
          <a:off x="0" y="4056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00000000-0008-0000-0700-000082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macro="" textlink="">
      <xdr:nvSpPr>
        <xdr:cNvPr id="899" name="Text Box 3">
          <a:extLst>
            <a:ext uri="{FF2B5EF4-FFF2-40B4-BE49-F238E27FC236}">
              <a16:creationId xmlns:a16="http://schemas.microsoft.com/office/drawing/2014/main" id="{00000000-0008-0000-0700-000083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macro="" textlink="">
      <xdr:nvSpPr>
        <xdr:cNvPr id="900" name="Text Box 4">
          <a:extLst>
            <a:ext uri="{FF2B5EF4-FFF2-40B4-BE49-F238E27FC236}">
              <a16:creationId xmlns:a16="http://schemas.microsoft.com/office/drawing/2014/main" id="{00000000-0008-0000-0700-000084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macro="" textlink="">
      <xdr:nvSpPr>
        <xdr:cNvPr id="901" name="Text Box 5">
          <a:extLst>
            <a:ext uri="{FF2B5EF4-FFF2-40B4-BE49-F238E27FC236}">
              <a16:creationId xmlns:a16="http://schemas.microsoft.com/office/drawing/2014/main" id="{00000000-0008-0000-0700-000085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macro="" textlink="">
      <xdr:nvSpPr>
        <xdr:cNvPr id="902" name="Text Box 6">
          <a:extLst>
            <a:ext uri="{FF2B5EF4-FFF2-40B4-BE49-F238E27FC236}">
              <a16:creationId xmlns:a16="http://schemas.microsoft.com/office/drawing/2014/main" id="{00000000-0008-0000-0700-000086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macro="" textlink="">
      <xdr:nvSpPr>
        <xdr:cNvPr id="903" name="Text Box 7">
          <a:extLst>
            <a:ext uri="{FF2B5EF4-FFF2-40B4-BE49-F238E27FC236}">
              <a16:creationId xmlns:a16="http://schemas.microsoft.com/office/drawing/2014/main" id="{00000000-0008-0000-0700-000087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macro="" textlink="">
      <xdr:nvSpPr>
        <xdr:cNvPr id="904" name="Text Box 8">
          <a:extLst>
            <a:ext uri="{FF2B5EF4-FFF2-40B4-BE49-F238E27FC236}">
              <a16:creationId xmlns:a16="http://schemas.microsoft.com/office/drawing/2014/main" id="{00000000-0008-0000-0700-000088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macro="" textlink="">
      <xdr:nvSpPr>
        <xdr:cNvPr id="905" name="Text Box 9">
          <a:extLst>
            <a:ext uri="{FF2B5EF4-FFF2-40B4-BE49-F238E27FC236}">
              <a16:creationId xmlns:a16="http://schemas.microsoft.com/office/drawing/2014/main" id="{00000000-0008-0000-0700-000089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00000000-0008-0000-0700-00008A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macro="" textlink="">
      <xdr:nvSpPr>
        <xdr:cNvPr id="907" name="Text Box 3">
          <a:extLst>
            <a:ext uri="{FF2B5EF4-FFF2-40B4-BE49-F238E27FC236}">
              <a16:creationId xmlns:a16="http://schemas.microsoft.com/office/drawing/2014/main" id="{00000000-0008-0000-0700-00008B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macro="" textlink="">
      <xdr:nvSpPr>
        <xdr:cNvPr id="908" name="Text Box 4">
          <a:extLst>
            <a:ext uri="{FF2B5EF4-FFF2-40B4-BE49-F238E27FC236}">
              <a16:creationId xmlns:a16="http://schemas.microsoft.com/office/drawing/2014/main" id="{00000000-0008-0000-0700-00008C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macro="" textlink="">
      <xdr:nvSpPr>
        <xdr:cNvPr id="909" name="Text Box 5">
          <a:extLst>
            <a:ext uri="{FF2B5EF4-FFF2-40B4-BE49-F238E27FC236}">
              <a16:creationId xmlns:a16="http://schemas.microsoft.com/office/drawing/2014/main" id="{00000000-0008-0000-0700-00008D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macro="" textlink="">
      <xdr:nvSpPr>
        <xdr:cNvPr id="910" name="Text Box 6">
          <a:extLst>
            <a:ext uri="{FF2B5EF4-FFF2-40B4-BE49-F238E27FC236}">
              <a16:creationId xmlns:a16="http://schemas.microsoft.com/office/drawing/2014/main" id="{00000000-0008-0000-0700-00008E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macro="" textlink="">
      <xdr:nvSpPr>
        <xdr:cNvPr id="911" name="Text Box 7">
          <a:extLst>
            <a:ext uri="{FF2B5EF4-FFF2-40B4-BE49-F238E27FC236}">
              <a16:creationId xmlns:a16="http://schemas.microsoft.com/office/drawing/2014/main" id="{00000000-0008-0000-0700-00008F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macro="" textlink="">
      <xdr:nvSpPr>
        <xdr:cNvPr id="912" name="Text Box 8">
          <a:extLst>
            <a:ext uri="{FF2B5EF4-FFF2-40B4-BE49-F238E27FC236}">
              <a16:creationId xmlns:a16="http://schemas.microsoft.com/office/drawing/2014/main" id="{00000000-0008-0000-0700-000090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macro="" textlink="">
      <xdr:nvSpPr>
        <xdr:cNvPr id="913" name="Text Box 9">
          <a:extLst>
            <a:ext uri="{FF2B5EF4-FFF2-40B4-BE49-F238E27FC236}">
              <a16:creationId xmlns:a16="http://schemas.microsoft.com/office/drawing/2014/main" id="{00000000-0008-0000-0700-000091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14" name="Text Box 6">
          <a:extLst>
            <a:ext uri="{FF2B5EF4-FFF2-40B4-BE49-F238E27FC236}">
              <a16:creationId xmlns:a16="http://schemas.microsoft.com/office/drawing/2014/main" id="{00000000-0008-0000-0700-000092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15" name="Text Box 7">
          <a:extLst>
            <a:ext uri="{FF2B5EF4-FFF2-40B4-BE49-F238E27FC236}">
              <a16:creationId xmlns:a16="http://schemas.microsoft.com/office/drawing/2014/main" id="{00000000-0008-0000-0700-000093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16" name="Text Box 8">
          <a:extLst>
            <a:ext uri="{FF2B5EF4-FFF2-40B4-BE49-F238E27FC236}">
              <a16:creationId xmlns:a16="http://schemas.microsoft.com/office/drawing/2014/main" id="{00000000-0008-0000-0700-000094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17" name="Text Box 9">
          <a:extLst>
            <a:ext uri="{FF2B5EF4-FFF2-40B4-BE49-F238E27FC236}">
              <a16:creationId xmlns:a16="http://schemas.microsoft.com/office/drawing/2014/main" id="{00000000-0008-0000-0700-000095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18" name="Text Box 6">
          <a:extLst>
            <a:ext uri="{FF2B5EF4-FFF2-40B4-BE49-F238E27FC236}">
              <a16:creationId xmlns:a16="http://schemas.microsoft.com/office/drawing/2014/main" id="{00000000-0008-0000-0700-000096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19" name="Text Box 7">
          <a:extLst>
            <a:ext uri="{FF2B5EF4-FFF2-40B4-BE49-F238E27FC236}">
              <a16:creationId xmlns:a16="http://schemas.microsoft.com/office/drawing/2014/main" id="{00000000-0008-0000-0700-000097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20" name="Text Box 8">
          <a:extLst>
            <a:ext uri="{FF2B5EF4-FFF2-40B4-BE49-F238E27FC236}">
              <a16:creationId xmlns:a16="http://schemas.microsoft.com/office/drawing/2014/main" id="{00000000-0008-0000-0700-000098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21" name="Text Box 9">
          <a:extLst>
            <a:ext uri="{FF2B5EF4-FFF2-40B4-BE49-F238E27FC236}">
              <a16:creationId xmlns:a16="http://schemas.microsoft.com/office/drawing/2014/main" id="{00000000-0008-0000-0700-000099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22" name="Text Box 6">
          <a:extLst>
            <a:ext uri="{FF2B5EF4-FFF2-40B4-BE49-F238E27FC236}">
              <a16:creationId xmlns:a16="http://schemas.microsoft.com/office/drawing/2014/main" id="{00000000-0008-0000-0700-00009A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23" name="Text Box 7">
          <a:extLst>
            <a:ext uri="{FF2B5EF4-FFF2-40B4-BE49-F238E27FC236}">
              <a16:creationId xmlns:a16="http://schemas.microsoft.com/office/drawing/2014/main" id="{00000000-0008-0000-0700-00009B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24" name="Text Box 8">
          <a:extLst>
            <a:ext uri="{FF2B5EF4-FFF2-40B4-BE49-F238E27FC236}">
              <a16:creationId xmlns:a16="http://schemas.microsoft.com/office/drawing/2014/main" id="{00000000-0008-0000-0700-00009C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25" name="Text Box 9">
          <a:extLst>
            <a:ext uri="{FF2B5EF4-FFF2-40B4-BE49-F238E27FC236}">
              <a16:creationId xmlns:a16="http://schemas.microsoft.com/office/drawing/2014/main" id="{00000000-0008-0000-0700-00009D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26" name="Text Box 6">
          <a:extLst>
            <a:ext uri="{FF2B5EF4-FFF2-40B4-BE49-F238E27FC236}">
              <a16:creationId xmlns:a16="http://schemas.microsoft.com/office/drawing/2014/main" id="{00000000-0008-0000-0700-00009E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27" name="Text Box 7">
          <a:extLst>
            <a:ext uri="{FF2B5EF4-FFF2-40B4-BE49-F238E27FC236}">
              <a16:creationId xmlns:a16="http://schemas.microsoft.com/office/drawing/2014/main" id="{00000000-0008-0000-0700-00009F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28" name="Text Box 8">
          <a:extLst>
            <a:ext uri="{FF2B5EF4-FFF2-40B4-BE49-F238E27FC236}">
              <a16:creationId xmlns:a16="http://schemas.microsoft.com/office/drawing/2014/main" id="{00000000-0008-0000-0700-0000A0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29" name="Text Box 9">
          <a:extLst>
            <a:ext uri="{FF2B5EF4-FFF2-40B4-BE49-F238E27FC236}">
              <a16:creationId xmlns:a16="http://schemas.microsoft.com/office/drawing/2014/main" id="{00000000-0008-0000-0700-0000A1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id="{00000000-0008-0000-0700-0000A2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31" name="Text Box 3">
          <a:extLst>
            <a:ext uri="{FF2B5EF4-FFF2-40B4-BE49-F238E27FC236}">
              <a16:creationId xmlns:a16="http://schemas.microsoft.com/office/drawing/2014/main" id="{00000000-0008-0000-0700-0000A3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32" name="Text Box 4">
          <a:extLst>
            <a:ext uri="{FF2B5EF4-FFF2-40B4-BE49-F238E27FC236}">
              <a16:creationId xmlns:a16="http://schemas.microsoft.com/office/drawing/2014/main" id="{00000000-0008-0000-0700-0000A4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33" name="Text Box 5">
          <a:extLst>
            <a:ext uri="{FF2B5EF4-FFF2-40B4-BE49-F238E27FC236}">
              <a16:creationId xmlns:a16="http://schemas.microsoft.com/office/drawing/2014/main" id="{00000000-0008-0000-0700-0000A5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34" name="Text Box 6">
          <a:extLst>
            <a:ext uri="{FF2B5EF4-FFF2-40B4-BE49-F238E27FC236}">
              <a16:creationId xmlns:a16="http://schemas.microsoft.com/office/drawing/2014/main" id="{00000000-0008-0000-0700-0000A6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35" name="Text Box 7">
          <a:extLst>
            <a:ext uri="{FF2B5EF4-FFF2-40B4-BE49-F238E27FC236}">
              <a16:creationId xmlns:a16="http://schemas.microsoft.com/office/drawing/2014/main" id="{00000000-0008-0000-0700-0000A7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36" name="Text Box 8">
          <a:extLst>
            <a:ext uri="{FF2B5EF4-FFF2-40B4-BE49-F238E27FC236}">
              <a16:creationId xmlns:a16="http://schemas.microsoft.com/office/drawing/2014/main" id="{00000000-0008-0000-0700-0000A8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37" name="Text Box 9">
          <a:extLst>
            <a:ext uri="{FF2B5EF4-FFF2-40B4-BE49-F238E27FC236}">
              <a16:creationId xmlns:a16="http://schemas.microsoft.com/office/drawing/2014/main" id="{00000000-0008-0000-0700-0000A9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38" name="Text Box 6">
          <a:extLst>
            <a:ext uri="{FF2B5EF4-FFF2-40B4-BE49-F238E27FC236}">
              <a16:creationId xmlns:a16="http://schemas.microsoft.com/office/drawing/2014/main" id="{00000000-0008-0000-0700-0000AA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39" name="Text Box 7">
          <a:extLst>
            <a:ext uri="{FF2B5EF4-FFF2-40B4-BE49-F238E27FC236}">
              <a16:creationId xmlns:a16="http://schemas.microsoft.com/office/drawing/2014/main" id="{00000000-0008-0000-0700-0000AB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40" name="Text Box 8">
          <a:extLst>
            <a:ext uri="{FF2B5EF4-FFF2-40B4-BE49-F238E27FC236}">
              <a16:creationId xmlns:a16="http://schemas.microsoft.com/office/drawing/2014/main" id="{00000000-0008-0000-0700-0000AC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41" name="Text Box 9">
          <a:extLst>
            <a:ext uri="{FF2B5EF4-FFF2-40B4-BE49-F238E27FC236}">
              <a16:creationId xmlns:a16="http://schemas.microsoft.com/office/drawing/2014/main" id="{00000000-0008-0000-0700-0000AD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42" name="Text Box 6">
          <a:extLst>
            <a:ext uri="{FF2B5EF4-FFF2-40B4-BE49-F238E27FC236}">
              <a16:creationId xmlns:a16="http://schemas.microsoft.com/office/drawing/2014/main" id="{00000000-0008-0000-0700-0000AE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43" name="Text Box 7">
          <a:extLst>
            <a:ext uri="{FF2B5EF4-FFF2-40B4-BE49-F238E27FC236}">
              <a16:creationId xmlns:a16="http://schemas.microsoft.com/office/drawing/2014/main" id="{00000000-0008-0000-0700-0000AF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44" name="Text Box 8">
          <a:extLst>
            <a:ext uri="{FF2B5EF4-FFF2-40B4-BE49-F238E27FC236}">
              <a16:creationId xmlns:a16="http://schemas.microsoft.com/office/drawing/2014/main" id="{00000000-0008-0000-0700-0000B0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45" name="Text Box 9">
          <a:extLst>
            <a:ext uri="{FF2B5EF4-FFF2-40B4-BE49-F238E27FC236}">
              <a16:creationId xmlns:a16="http://schemas.microsoft.com/office/drawing/2014/main" id="{00000000-0008-0000-0700-0000B1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46" name="Text Box 6">
          <a:extLst>
            <a:ext uri="{FF2B5EF4-FFF2-40B4-BE49-F238E27FC236}">
              <a16:creationId xmlns:a16="http://schemas.microsoft.com/office/drawing/2014/main" id="{00000000-0008-0000-0700-0000B2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47" name="Text Box 7">
          <a:extLst>
            <a:ext uri="{FF2B5EF4-FFF2-40B4-BE49-F238E27FC236}">
              <a16:creationId xmlns:a16="http://schemas.microsoft.com/office/drawing/2014/main" id="{00000000-0008-0000-0700-0000B3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48" name="Text Box 8">
          <a:extLst>
            <a:ext uri="{FF2B5EF4-FFF2-40B4-BE49-F238E27FC236}">
              <a16:creationId xmlns:a16="http://schemas.microsoft.com/office/drawing/2014/main" id="{00000000-0008-0000-0700-0000B4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49" name="Text Box 9">
          <a:extLst>
            <a:ext uri="{FF2B5EF4-FFF2-40B4-BE49-F238E27FC236}">
              <a16:creationId xmlns:a16="http://schemas.microsoft.com/office/drawing/2014/main" id="{00000000-0008-0000-0700-0000B5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50" name="Text Box 6">
          <a:extLst>
            <a:ext uri="{FF2B5EF4-FFF2-40B4-BE49-F238E27FC236}">
              <a16:creationId xmlns:a16="http://schemas.microsoft.com/office/drawing/2014/main" id="{00000000-0008-0000-0700-0000B6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51" name="Text Box 7">
          <a:extLst>
            <a:ext uri="{FF2B5EF4-FFF2-40B4-BE49-F238E27FC236}">
              <a16:creationId xmlns:a16="http://schemas.microsoft.com/office/drawing/2014/main" id="{00000000-0008-0000-0700-0000B7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52" name="Text Box 8">
          <a:extLst>
            <a:ext uri="{FF2B5EF4-FFF2-40B4-BE49-F238E27FC236}">
              <a16:creationId xmlns:a16="http://schemas.microsoft.com/office/drawing/2014/main" id="{00000000-0008-0000-0700-0000B8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53" name="Text Box 9">
          <a:extLst>
            <a:ext uri="{FF2B5EF4-FFF2-40B4-BE49-F238E27FC236}">
              <a16:creationId xmlns:a16="http://schemas.microsoft.com/office/drawing/2014/main" id="{00000000-0008-0000-0700-0000B9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macro="" textlink="">
      <xdr:nvSpPr>
        <xdr:cNvPr id="954" name="Text Box 2">
          <a:extLst>
            <a:ext uri="{FF2B5EF4-FFF2-40B4-BE49-F238E27FC236}">
              <a16:creationId xmlns:a16="http://schemas.microsoft.com/office/drawing/2014/main" id="{00000000-0008-0000-0700-0000BA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macro="" textlink="">
      <xdr:nvSpPr>
        <xdr:cNvPr id="955" name="Text Box 3">
          <a:extLst>
            <a:ext uri="{FF2B5EF4-FFF2-40B4-BE49-F238E27FC236}">
              <a16:creationId xmlns:a16="http://schemas.microsoft.com/office/drawing/2014/main" id="{00000000-0008-0000-0700-0000BB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macro="" textlink="">
      <xdr:nvSpPr>
        <xdr:cNvPr id="956" name="Text Box 4">
          <a:extLst>
            <a:ext uri="{FF2B5EF4-FFF2-40B4-BE49-F238E27FC236}">
              <a16:creationId xmlns:a16="http://schemas.microsoft.com/office/drawing/2014/main" id="{00000000-0008-0000-0700-0000BC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macro="" textlink="">
      <xdr:nvSpPr>
        <xdr:cNvPr id="957" name="Text Box 5">
          <a:extLst>
            <a:ext uri="{FF2B5EF4-FFF2-40B4-BE49-F238E27FC236}">
              <a16:creationId xmlns:a16="http://schemas.microsoft.com/office/drawing/2014/main" id="{00000000-0008-0000-0700-0000BD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macro="" textlink="">
      <xdr:nvSpPr>
        <xdr:cNvPr id="958" name="Text Box 6">
          <a:extLst>
            <a:ext uri="{FF2B5EF4-FFF2-40B4-BE49-F238E27FC236}">
              <a16:creationId xmlns:a16="http://schemas.microsoft.com/office/drawing/2014/main" id="{00000000-0008-0000-0700-0000BE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macro="" textlink="">
      <xdr:nvSpPr>
        <xdr:cNvPr id="959" name="Text Box 7">
          <a:extLst>
            <a:ext uri="{FF2B5EF4-FFF2-40B4-BE49-F238E27FC236}">
              <a16:creationId xmlns:a16="http://schemas.microsoft.com/office/drawing/2014/main" id="{00000000-0008-0000-0700-0000BF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macro="" textlink="">
      <xdr:nvSpPr>
        <xdr:cNvPr id="960" name="Text Box 8">
          <a:extLst>
            <a:ext uri="{FF2B5EF4-FFF2-40B4-BE49-F238E27FC236}">
              <a16:creationId xmlns:a16="http://schemas.microsoft.com/office/drawing/2014/main" id="{00000000-0008-0000-0700-0000C0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macro="" textlink="">
      <xdr:nvSpPr>
        <xdr:cNvPr id="961" name="Text Box 9">
          <a:extLst>
            <a:ext uri="{FF2B5EF4-FFF2-40B4-BE49-F238E27FC236}">
              <a16:creationId xmlns:a16="http://schemas.microsoft.com/office/drawing/2014/main" id="{00000000-0008-0000-0700-0000C1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macro="" textlink="">
      <xdr:nvSpPr>
        <xdr:cNvPr id="962" name="Text Box 2">
          <a:extLst>
            <a:ext uri="{FF2B5EF4-FFF2-40B4-BE49-F238E27FC236}">
              <a16:creationId xmlns:a16="http://schemas.microsoft.com/office/drawing/2014/main" id="{00000000-0008-0000-0700-0000C2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macro="" textlink="">
      <xdr:nvSpPr>
        <xdr:cNvPr id="963" name="Text Box 3">
          <a:extLst>
            <a:ext uri="{FF2B5EF4-FFF2-40B4-BE49-F238E27FC236}">
              <a16:creationId xmlns:a16="http://schemas.microsoft.com/office/drawing/2014/main" id="{00000000-0008-0000-0700-0000C3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macro="" textlink="">
      <xdr:nvSpPr>
        <xdr:cNvPr id="964" name="Text Box 4">
          <a:extLst>
            <a:ext uri="{FF2B5EF4-FFF2-40B4-BE49-F238E27FC236}">
              <a16:creationId xmlns:a16="http://schemas.microsoft.com/office/drawing/2014/main" id="{00000000-0008-0000-0700-0000C4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macro="" textlink="">
      <xdr:nvSpPr>
        <xdr:cNvPr id="965" name="Text Box 5">
          <a:extLst>
            <a:ext uri="{FF2B5EF4-FFF2-40B4-BE49-F238E27FC236}">
              <a16:creationId xmlns:a16="http://schemas.microsoft.com/office/drawing/2014/main" id="{00000000-0008-0000-0700-0000C5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macro="" textlink="">
      <xdr:nvSpPr>
        <xdr:cNvPr id="966" name="Text Box 6">
          <a:extLst>
            <a:ext uri="{FF2B5EF4-FFF2-40B4-BE49-F238E27FC236}">
              <a16:creationId xmlns:a16="http://schemas.microsoft.com/office/drawing/2014/main" id="{00000000-0008-0000-0700-0000C6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macro="" textlink="">
      <xdr:nvSpPr>
        <xdr:cNvPr id="967" name="Text Box 7">
          <a:extLst>
            <a:ext uri="{FF2B5EF4-FFF2-40B4-BE49-F238E27FC236}">
              <a16:creationId xmlns:a16="http://schemas.microsoft.com/office/drawing/2014/main" id="{00000000-0008-0000-0700-0000C7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macro="" textlink="">
      <xdr:nvSpPr>
        <xdr:cNvPr id="968" name="Text Box 8">
          <a:extLst>
            <a:ext uri="{FF2B5EF4-FFF2-40B4-BE49-F238E27FC236}">
              <a16:creationId xmlns:a16="http://schemas.microsoft.com/office/drawing/2014/main" id="{00000000-0008-0000-0700-0000C8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macro="" textlink="">
      <xdr:nvSpPr>
        <xdr:cNvPr id="969" name="Text Box 9">
          <a:extLst>
            <a:ext uri="{FF2B5EF4-FFF2-40B4-BE49-F238E27FC236}">
              <a16:creationId xmlns:a16="http://schemas.microsoft.com/office/drawing/2014/main" id="{00000000-0008-0000-0700-0000C9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70" name="Text Box 6">
          <a:extLst>
            <a:ext uri="{FF2B5EF4-FFF2-40B4-BE49-F238E27FC236}">
              <a16:creationId xmlns:a16="http://schemas.microsoft.com/office/drawing/2014/main" id="{00000000-0008-0000-0700-0000CA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71" name="Text Box 7">
          <a:extLst>
            <a:ext uri="{FF2B5EF4-FFF2-40B4-BE49-F238E27FC236}">
              <a16:creationId xmlns:a16="http://schemas.microsoft.com/office/drawing/2014/main" id="{00000000-0008-0000-0700-0000CB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72" name="Text Box 8">
          <a:extLst>
            <a:ext uri="{FF2B5EF4-FFF2-40B4-BE49-F238E27FC236}">
              <a16:creationId xmlns:a16="http://schemas.microsoft.com/office/drawing/2014/main" id="{00000000-0008-0000-0700-0000CC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73" name="Text Box 9">
          <a:extLst>
            <a:ext uri="{FF2B5EF4-FFF2-40B4-BE49-F238E27FC236}">
              <a16:creationId xmlns:a16="http://schemas.microsoft.com/office/drawing/2014/main" id="{00000000-0008-0000-0700-0000CD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74" name="Text Box 6">
          <a:extLst>
            <a:ext uri="{FF2B5EF4-FFF2-40B4-BE49-F238E27FC236}">
              <a16:creationId xmlns:a16="http://schemas.microsoft.com/office/drawing/2014/main" id="{00000000-0008-0000-0700-0000CE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75" name="Text Box 7">
          <a:extLst>
            <a:ext uri="{FF2B5EF4-FFF2-40B4-BE49-F238E27FC236}">
              <a16:creationId xmlns:a16="http://schemas.microsoft.com/office/drawing/2014/main" id="{00000000-0008-0000-0700-0000CF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76" name="Text Box 8">
          <a:extLst>
            <a:ext uri="{FF2B5EF4-FFF2-40B4-BE49-F238E27FC236}">
              <a16:creationId xmlns:a16="http://schemas.microsoft.com/office/drawing/2014/main" id="{00000000-0008-0000-0700-0000D0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77" name="Text Box 9">
          <a:extLst>
            <a:ext uri="{FF2B5EF4-FFF2-40B4-BE49-F238E27FC236}">
              <a16:creationId xmlns:a16="http://schemas.microsoft.com/office/drawing/2014/main" id="{00000000-0008-0000-0700-0000D1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78" name="Text Box 6">
          <a:extLst>
            <a:ext uri="{FF2B5EF4-FFF2-40B4-BE49-F238E27FC236}">
              <a16:creationId xmlns:a16="http://schemas.microsoft.com/office/drawing/2014/main" id="{00000000-0008-0000-0700-0000D2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79" name="Text Box 7">
          <a:extLst>
            <a:ext uri="{FF2B5EF4-FFF2-40B4-BE49-F238E27FC236}">
              <a16:creationId xmlns:a16="http://schemas.microsoft.com/office/drawing/2014/main" id="{00000000-0008-0000-0700-0000D3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80" name="Text Box 8">
          <a:extLst>
            <a:ext uri="{FF2B5EF4-FFF2-40B4-BE49-F238E27FC236}">
              <a16:creationId xmlns:a16="http://schemas.microsoft.com/office/drawing/2014/main" id="{00000000-0008-0000-0700-0000D4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81" name="Text Box 9">
          <a:extLst>
            <a:ext uri="{FF2B5EF4-FFF2-40B4-BE49-F238E27FC236}">
              <a16:creationId xmlns:a16="http://schemas.microsoft.com/office/drawing/2014/main" id="{00000000-0008-0000-0700-0000D5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82" name="Text Box 6">
          <a:extLst>
            <a:ext uri="{FF2B5EF4-FFF2-40B4-BE49-F238E27FC236}">
              <a16:creationId xmlns:a16="http://schemas.microsoft.com/office/drawing/2014/main" id="{00000000-0008-0000-0700-0000D6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83" name="Text Box 7">
          <a:extLst>
            <a:ext uri="{FF2B5EF4-FFF2-40B4-BE49-F238E27FC236}">
              <a16:creationId xmlns:a16="http://schemas.microsoft.com/office/drawing/2014/main" id="{00000000-0008-0000-0700-0000D7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84" name="Text Box 8">
          <a:extLst>
            <a:ext uri="{FF2B5EF4-FFF2-40B4-BE49-F238E27FC236}">
              <a16:creationId xmlns:a16="http://schemas.microsoft.com/office/drawing/2014/main" id="{00000000-0008-0000-0700-0000D8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85" name="Text Box 9">
          <a:extLst>
            <a:ext uri="{FF2B5EF4-FFF2-40B4-BE49-F238E27FC236}">
              <a16:creationId xmlns:a16="http://schemas.microsoft.com/office/drawing/2014/main" id="{00000000-0008-0000-0700-0000D9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00000000-0008-0000-0700-0000DA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87" name="Text Box 3">
          <a:extLst>
            <a:ext uri="{FF2B5EF4-FFF2-40B4-BE49-F238E27FC236}">
              <a16:creationId xmlns:a16="http://schemas.microsoft.com/office/drawing/2014/main" id="{00000000-0008-0000-0700-0000DB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88" name="Text Box 4">
          <a:extLst>
            <a:ext uri="{FF2B5EF4-FFF2-40B4-BE49-F238E27FC236}">
              <a16:creationId xmlns:a16="http://schemas.microsoft.com/office/drawing/2014/main" id="{00000000-0008-0000-0700-0000DC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89" name="Text Box 5">
          <a:extLst>
            <a:ext uri="{FF2B5EF4-FFF2-40B4-BE49-F238E27FC236}">
              <a16:creationId xmlns:a16="http://schemas.microsoft.com/office/drawing/2014/main" id="{00000000-0008-0000-0700-0000DD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90" name="Text Box 6">
          <a:extLst>
            <a:ext uri="{FF2B5EF4-FFF2-40B4-BE49-F238E27FC236}">
              <a16:creationId xmlns:a16="http://schemas.microsoft.com/office/drawing/2014/main" id="{00000000-0008-0000-0700-0000DE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91" name="Text Box 7">
          <a:extLst>
            <a:ext uri="{FF2B5EF4-FFF2-40B4-BE49-F238E27FC236}">
              <a16:creationId xmlns:a16="http://schemas.microsoft.com/office/drawing/2014/main" id="{00000000-0008-0000-0700-0000DF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92" name="Text Box 8">
          <a:extLst>
            <a:ext uri="{FF2B5EF4-FFF2-40B4-BE49-F238E27FC236}">
              <a16:creationId xmlns:a16="http://schemas.microsoft.com/office/drawing/2014/main" id="{00000000-0008-0000-0700-0000E0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93" name="Text Box 9">
          <a:extLst>
            <a:ext uri="{FF2B5EF4-FFF2-40B4-BE49-F238E27FC236}">
              <a16:creationId xmlns:a16="http://schemas.microsoft.com/office/drawing/2014/main" id="{00000000-0008-0000-0700-0000E1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94" name="Text Box 6">
          <a:extLst>
            <a:ext uri="{FF2B5EF4-FFF2-40B4-BE49-F238E27FC236}">
              <a16:creationId xmlns:a16="http://schemas.microsoft.com/office/drawing/2014/main" id="{00000000-0008-0000-0700-0000E2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95" name="Text Box 7">
          <a:extLst>
            <a:ext uri="{FF2B5EF4-FFF2-40B4-BE49-F238E27FC236}">
              <a16:creationId xmlns:a16="http://schemas.microsoft.com/office/drawing/2014/main" id="{00000000-0008-0000-0700-0000E3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96" name="Text Box 8">
          <a:extLst>
            <a:ext uri="{FF2B5EF4-FFF2-40B4-BE49-F238E27FC236}">
              <a16:creationId xmlns:a16="http://schemas.microsoft.com/office/drawing/2014/main" id="{00000000-0008-0000-0700-0000E4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97" name="Text Box 9">
          <a:extLst>
            <a:ext uri="{FF2B5EF4-FFF2-40B4-BE49-F238E27FC236}">
              <a16:creationId xmlns:a16="http://schemas.microsoft.com/office/drawing/2014/main" id="{00000000-0008-0000-0700-0000E5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98" name="Text Box 6">
          <a:extLst>
            <a:ext uri="{FF2B5EF4-FFF2-40B4-BE49-F238E27FC236}">
              <a16:creationId xmlns:a16="http://schemas.microsoft.com/office/drawing/2014/main" id="{00000000-0008-0000-0700-0000E6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999" name="Text Box 7">
          <a:extLst>
            <a:ext uri="{FF2B5EF4-FFF2-40B4-BE49-F238E27FC236}">
              <a16:creationId xmlns:a16="http://schemas.microsoft.com/office/drawing/2014/main" id="{00000000-0008-0000-0700-0000E7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1000" name="Text Box 8">
          <a:extLst>
            <a:ext uri="{FF2B5EF4-FFF2-40B4-BE49-F238E27FC236}">
              <a16:creationId xmlns:a16="http://schemas.microsoft.com/office/drawing/2014/main" id="{00000000-0008-0000-0700-0000E8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1001" name="Text Box 9">
          <a:extLst>
            <a:ext uri="{FF2B5EF4-FFF2-40B4-BE49-F238E27FC236}">
              <a16:creationId xmlns:a16="http://schemas.microsoft.com/office/drawing/2014/main" id="{00000000-0008-0000-0700-0000E9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1002" name="Text Box 6">
          <a:extLst>
            <a:ext uri="{FF2B5EF4-FFF2-40B4-BE49-F238E27FC236}">
              <a16:creationId xmlns:a16="http://schemas.microsoft.com/office/drawing/2014/main" id="{00000000-0008-0000-0700-0000EA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1003" name="Text Box 7">
          <a:extLst>
            <a:ext uri="{FF2B5EF4-FFF2-40B4-BE49-F238E27FC236}">
              <a16:creationId xmlns:a16="http://schemas.microsoft.com/office/drawing/2014/main" id="{00000000-0008-0000-0700-0000EB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1004" name="Text Box 8">
          <a:extLst>
            <a:ext uri="{FF2B5EF4-FFF2-40B4-BE49-F238E27FC236}">
              <a16:creationId xmlns:a16="http://schemas.microsoft.com/office/drawing/2014/main" id="{00000000-0008-0000-0700-0000EC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1005" name="Text Box 9">
          <a:extLst>
            <a:ext uri="{FF2B5EF4-FFF2-40B4-BE49-F238E27FC236}">
              <a16:creationId xmlns:a16="http://schemas.microsoft.com/office/drawing/2014/main" id="{00000000-0008-0000-0700-0000ED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1006" name="Text Box 6">
          <a:extLst>
            <a:ext uri="{FF2B5EF4-FFF2-40B4-BE49-F238E27FC236}">
              <a16:creationId xmlns:a16="http://schemas.microsoft.com/office/drawing/2014/main" id="{00000000-0008-0000-0700-0000EE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1007" name="Text Box 7">
          <a:extLst>
            <a:ext uri="{FF2B5EF4-FFF2-40B4-BE49-F238E27FC236}">
              <a16:creationId xmlns:a16="http://schemas.microsoft.com/office/drawing/2014/main" id="{00000000-0008-0000-0700-0000EF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1008" name="Text Box 8">
          <a:extLst>
            <a:ext uri="{FF2B5EF4-FFF2-40B4-BE49-F238E27FC236}">
              <a16:creationId xmlns:a16="http://schemas.microsoft.com/office/drawing/2014/main" id="{00000000-0008-0000-0700-0000F0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142875"/>
    <xdr:sp macro="" textlink="">
      <xdr:nvSpPr>
        <xdr:cNvPr id="1009" name="Text Box 9">
          <a:extLst>
            <a:ext uri="{FF2B5EF4-FFF2-40B4-BE49-F238E27FC236}">
              <a16:creationId xmlns:a16="http://schemas.microsoft.com/office/drawing/2014/main" id="{00000000-0008-0000-0700-0000F1030000}"/>
            </a:ext>
          </a:extLst>
        </xdr:cNvPr>
        <xdr:cNvSpPr txBox="1">
          <a:spLocks noChangeArrowheads="1"/>
        </xdr:cNvSpPr>
      </xdr:nvSpPr>
      <xdr:spPr bwMode="auto">
        <a:xfrm>
          <a:off x="0" y="44370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id="{00000000-0008-0000-0700-0000F203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macro="" textlink="">
      <xdr:nvSpPr>
        <xdr:cNvPr id="1011" name="Text Box 3">
          <a:extLst>
            <a:ext uri="{FF2B5EF4-FFF2-40B4-BE49-F238E27FC236}">
              <a16:creationId xmlns:a16="http://schemas.microsoft.com/office/drawing/2014/main" id="{00000000-0008-0000-0700-0000F303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macro="" textlink="">
      <xdr:nvSpPr>
        <xdr:cNvPr id="1012" name="Text Box 4">
          <a:extLst>
            <a:ext uri="{FF2B5EF4-FFF2-40B4-BE49-F238E27FC236}">
              <a16:creationId xmlns:a16="http://schemas.microsoft.com/office/drawing/2014/main" id="{00000000-0008-0000-0700-0000F403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macro="" textlink="">
      <xdr:nvSpPr>
        <xdr:cNvPr id="1013" name="Text Box 5">
          <a:extLst>
            <a:ext uri="{FF2B5EF4-FFF2-40B4-BE49-F238E27FC236}">
              <a16:creationId xmlns:a16="http://schemas.microsoft.com/office/drawing/2014/main" id="{00000000-0008-0000-0700-0000F503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macro="" textlink="">
      <xdr:nvSpPr>
        <xdr:cNvPr id="1014" name="Text Box 6">
          <a:extLst>
            <a:ext uri="{FF2B5EF4-FFF2-40B4-BE49-F238E27FC236}">
              <a16:creationId xmlns:a16="http://schemas.microsoft.com/office/drawing/2014/main" id="{00000000-0008-0000-0700-0000F603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macro="" textlink="">
      <xdr:nvSpPr>
        <xdr:cNvPr id="1015" name="Text Box 7">
          <a:extLst>
            <a:ext uri="{FF2B5EF4-FFF2-40B4-BE49-F238E27FC236}">
              <a16:creationId xmlns:a16="http://schemas.microsoft.com/office/drawing/2014/main" id="{00000000-0008-0000-0700-0000F703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macro="" textlink="">
      <xdr:nvSpPr>
        <xdr:cNvPr id="1016" name="Text Box 8">
          <a:extLst>
            <a:ext uri="{FF2B5EF4-FFF2-40B4-BE49-F238E27FC236}">
              <a16:creationId xmlns:a16="http://schemas.microsoft.com/office/drawing/2014/main" id="{00000000-0008-0000-0700-0000F803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macro="" textlink="">
      <xdr:nvSpPr>
        <xdr:cNvPr id="1017" name="Text Box 9">
          <a:extLst>
            <a:ext uri="{FF2B5EF4-FFF2-40B4-BE49-F238E27FC236}">
              <a16:creationId xmlns:a16="http://schemas.microsoft.com/office/drawing/2014/main" id="{00000000-0008-0000-0700-0000F903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macro="" textlink="">
      <xdr:nvSpPr>
        <xdr:cNvPr id="1018" name="Text Box 2">
          <a:extLst>
            <a:ext uri="{FF2B5EF4-FFF2-40B4-BE49-F238E27FC236}">
              <a16:creationId xmlns:a16="http://schemas.microsoft.com/office/drawing/2014/main" id="{00000000-0008-0000-0700-0000FA03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macro="" textlink="">
      <xdr:nvSpPr>
        <xdr:cNvPr id="1019" name="Text Box 3">
          <a:extLst>
            <a:ext uri="{FF2B5EF4-FFF2-40B4-BE49-F238E27FC236}">
              <a16:creationId xmlns:a16="http://schemas.microsoft.com/office/drawing/2014/main" id="{00000000-0008-0000-0700-0000FB03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macro="" textlink="">
      <xdr:nvSpPr>
        <xdr:cNvPr id="1020" name="Text Box 4">
          <a:extLst>
            <a:ext uri="{FF2B5EF4-FFF2-40B4-BE49-F238E27FC236}">
              <a16:creationId xmlns:a16="http://schemas.microsoft.com/office/drawing/2014/main" id="{00000000-0008-0000-0700-0000FC03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macro="" textlink="">
      <xdr:nvSpPr>
        <xdr:cNvPr id="1021" name="Text Box 5">
          <a:extLst>
            <a:ext uri="{FF2B5EF4-FFF2-40B4-BE49-F238E27FC236}">
              <a16:creationId xmlns:a16="http://schemas.microsoft.com/office/drawing/2014/main" id="{00000000-0008-0000-0700-0000FD03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macro="" textlink="">
      <xdr:nvSpPr>
        <xdr:cNvPr id="1022" name="Text Box 6">
          <a:extLst>
            <a:ext uri="{FF2B5EF4-FFF2-40B4-BE49-F238E27FC236}">
              <a16:creationId xmlns:a16="http://schemas.microsoft.com/office/drawing/2014/main" id="{00000000-0008-0000-0700-0000FE03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macro="" textlink="">
      <xdr:nvSpPr>
        <xdr:cNvPr id="1023" name="Text Box 7">
          <a:extLst>
            <a:ext uri="{FF2B5EF4-FFF2-40B4-BE49-F238E27FC236}">
              <a16:creationId xmlns:a16="http://schemas.microsoft.com/office/drawing/2014/main" id="{00000000-0008-0000-0700-0000FF03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macro="" textlink="">
      <xdr:nvSpPr>
        <xdr:cNvPr id="1024" name="Text Box 8">
          <a:extLst>
            <a:ext uri="{FF2B5EF4-FFF2-40B4-BE49-F238E27FC236}">
              <a16:creationId xmlns:a16="http://schemas.microsoft.com/office/drawing/2014/main" id="{00000000-0008-0000-0700-000000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macro="" textlink="">
      <xdr:nvSpPr>
        <xdr:cNvPr id="1025" name="Text Box 9">
          <a:extLst>
            <a:ext uri="{FF2B5EF4-FFF2-40B4-BE49-F238E27FC236}">
              <a16:creationId xmlns:a16="http://schemas.microsoft.com/office/drawing/2014/main" id="{00000000-0008-0000-0700-000001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26" name="Text Box 6">
          <a:extLst>
            <a:ext uri="{FF2B5EF4-FFF2-40B4-BE49-F238E27FC236}">
              <a16:creationId xmlns:a16="http://schemas.microsoft.com/office/drawing/2014/main" id="{00000000-0008-0000-0700-000002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27" name="Text Box 7">
          <a:extLst>
            <a:ext uri="{FF2B5EF4-FFF2-40B4-BE49-F238E27FC236}">
              <a16:creationId xmlns:a16="http://schemas.microsoft.com/office/drawing/2014/main" id="{00000000-0008-0000-0700-000003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28" name="Text Box 8">
          <a:extLst>
            <a:ext uri="{FF2B5EF4-FFF2-40B4-BE49-F238E27FC236}">
              <a16:creationId xmlns:a16="http://schemas.microsoft.com/office/drawing/2014/main" id="{00000000-0008-0000-0700-000004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29" name="Text Box 9">
          <a:extLst>
            <a:ext uri="{FF2B5EF4-FFF2-40B4-BE49-F238E27FC236}">
              <a16:creationId xmlns:a16="http://schemas.microsoft.com/office/drawing/2014/main" id="{00000000-0008-0000-0700-000005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700-000006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700-000007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700-000008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00000000-0008-0000-0700-000009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34" name="Text Box 6">
          <a:extLst>
            <a:ext uri="{FF2B5EF4-FFF2-40B4-BE49-F238E27FC236}">
              <a16:creationId xmlns:a16="http://schemas.microsoft.com/office/drawing/2014/main" id="{00000000-0008-0000-0700-00000A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35" name="Text Box 7">
          <a:extLst>
            <a:ext uri="{FF2B5EF4-FFF2-40B4-BE49-F238E27FC236}">
              <a16:creationId xmlns:a16="http://schemas.microsoft.com/office/drawing/2014/main" id="{00000000-0008-0000-0700-00000B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36" name="Text Box 8">
          <a:extLst>
            <a:ext uri="{FF2B5EF4-FFF2-40B4-BE49-F238E27FC236}">
              <a16:creationId xmlns:a16="http://schemas.microsoft.com/office/drawing/2014/main" id="{00000000-0008-0000-0700-00000C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37" name="Text Box 9">
          <a:extLst>
            <a:ext uri="{FF2B5EF4-FFF2-40B4-BE49-F238E27FC236}">
              <a16:creationId xmlns:a16="http://schemas.microsoft.com/office/drawing/2014/main" id="{00000000-0008-0000-0700-00000D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38" name="Text Box 6">
          <a:extLst>
            <a:ext uri="{FF2B5EF4-FFF2-40B4-BE49-F238E27FC236}">
              <a16:creationId xmlns:a16="http://schemas.microsoft.com/office/drawing/2014/main" id="{00000000-0008-0000-0700-00000E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39" name="Text Box 7">
          <a:extLst>
            <a:ext uri="{FF2B5EF4-FFF2-40B4-BE49-F238E27FC236}">
              <a16:creationId xmlns:a16="http://schemas.microsoft.com/office/drawing/2014/main" id="{00000000-0008-0000-0700-00000F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40" name="Text Box 8">
          <a:extLst>
            <a:ext uri="{FF2B5EF4-FFF2-40B4-BE49-F238E27FC236}">
              <a16:creationId xmlns:a16="http://schemas.microsoft.com/office/drawing/2014/main" id="{00000000-0008-0000-0700-000010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41" name="Text Box 9">
          <a:extLst>
            <a:ext uri="{FF2B5EF4-FFF2-40B4-BE49-F238E27FC236}">
              <a16:creationId xmlns:a16="http://schemas.microsoft.com/office/drawing/2014/main" id="{00000000-0008-0000-0700-000011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00000000-0008-0000-0700-000012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43" name="Text Box 3">
          <a:extLst>
            <a:ext uri="{FF2B5EF4-FFF2-40B4-BE49-F238E27FC236}">
              <a16:creationId xmlns:a16="http://schemas.microsoft.com/office/drawing/2014/main" id="{00000000-0008-0000-0700-000013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44" name="Text Box 4">
          <a:extLst>
            <a:ext uri="{FF2B5EF4-FFF2-40B4-BE49-F238E27FC236}">
              <a16:creationId xmlns:a16="http://schemas.microsoft.com/office/drawing/2014/main" id="{00000000-0008-0000-0700-000014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45" name="Text Box 5">
          <a:extLst>
            <a:ext uri="{FF2B5EF4-FFF2-40B4-BE49-F238E27FC236}">
              <a16:creationId xmlns:a16="http://schemas.microsoft.com/office/drawing/2014/main" id="{00000000-0008-0000-0700-000015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46" name="Text Box 6">
          <a:extLst>
            <a:ext uri="{FF2B5EF4-FFF2-40B4-BE49-F238E27FC236}">
              <a16:creationId xmlns:a16="http://schemas.microsoft.com/office/drawing/2014/main" id="{00000000-0008-0000-0700-000016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47" name="Text Box 7">
          <a:extLst>
            <a:ext uri="{FF2B5EF4-FFF2-40B4-BE49-F238E27FC236}">
              <a16:creationId xmlns:a16="http://schemas.microsoft.com/office/drawing/2014/main" id="{00000000-0008-0000-0700-000017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48" name="Text Box 8">
          <a:extLst>
            <a:ext uri="{FF2B5EF4-FFF2-40B4-BE49-F238E27FC236}">
              <a16:creationId xmlns:a16="http://schemas.microsoft.com/office/drawing/2014/main" id="{00000000-0008-0000-0700-000018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49" name="Text Box 9">
          <a:extLst>
            <a:ext uri="{FF2B5EF4-FFF2-40B4-BE49-F238E27FC236}">
              <a16:creationId xmlns:a16="http://schemas.microsoft.com/office/drawing/2014/main" id="{00000000-0008-0000-0700-000019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50" name="Text Box 6">
          <a:extLst>
            <a:ext uri="{FF2B5EF4-FFF2-40B4-BE49-F238E27FC236}">
              <a16:creationId xmlns:a16="http://schemas.microsoft.com/office/drawing/2014/main" id="{00000000-0008-0000-0700-00001A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51" name="Text Box 7">
          <a:extLst>
            <a:ext uri="{FF2B5EF4-FFF2-40B4-BE49-F238E27FC236}">
              <a16:creationId xmlns:a16="http://schemas.microsoft.com/office/drawing/2014/main" id="{00000000-0008-0000-0700-00001B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52" name="Text Box 8">
          <a:extLst>
            <a:ext uri="{FF2B5EF4-FFF2-40B4-BE49-F238E27FC236}">
              <a16:creationId xmlns:a16="http://schemas.microsoft.com/office/drawing/2014/main" id="{00000000-0008-0000-0700-00001C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53" name="Text Box 9">
          <a:extLst>
            <a:ext uri="{FF2B5EF4-FFF2-40B4-BE49-F238E27FC236}">
              <a16:creationId xmlns:a16="http://schemas.microsoft.com/office/drawing/2014/main" id="{00000000-0008-0000-0700-00001D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54" name="Text Box 6">
          <a:extLst>
            <a:ext uri="{FF2B5EF4-FFF2-40B4-BE49-F238E27FC236}">
              <a16:creationId xmlns:a16="http://schemas.microsoft.com/office/drawing/2014/main" id="{00000000-0008-0000-0700-00001E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55" name="Text Box 7">
          <a:extLst>
            <a:ext uri="{FF2B5EF4-FFF2-40B4-BE49-F238E27FC236}">
              <a16:creationId xmlns:a16="http://schemas.microsoft.com/office/drawing/2014/main" id="{00000000-0008-0000-0700-00001F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56" name="Text Box 8">
          <a:extLst>
            <a:ext uri="{FF2B5EF4-FFF2-40B4-BE49-F238E27FC236}">
              <a16:creationId xmlns:a16="http://schemas.microsoft.com/office/drawing/2014/main" id="{00000000-0008-0000-0700-000020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57" name="Text Box 9">
          <a:extLst>
            <a:ext uri="{FF2B5EF4-FFF2-40B4-BE49-F238E27FC236}">
              <a16:creationId xmlns:a16="http://schemas.microsoft.com/office/drawing/2014/main" id="{00000000-0008-0000-0700-000021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58" name="Text Box 6">
          <a:extLst>
            <a:ext uri="{FF2B5EF4-FFF2-40B4-BE49-F238E27FC236}">
              <a16:creationId xmlns:a16="http://schemas.microsoft.com/office/drawing/2014/main" id="{00000000-0008-0000-0700-000022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59" name="Text Box 7">
          <a:extLst>
            <a:ext uri="{FF2B5EF4-FFF2-40B4-BE49-F238E27FC236}">
              <a16:creationId xmlns:a16="http://schemas.microsoft.com/office/drawing/2014/main" id="{00000000-0008-0000-0700-000023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60" name="Text Box 8">
          <a:extLst>
            <a:ext uri="{FF2B5EF4-FFF2-40B4-BE49-F238E27FC236}">
              <a16:creationId xmlns:a16="http://schemas.microsoft.com/office/drawing/2014/main" id="{00000000-0008-0000-0700-000024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61" name="Text Box 9">
          <a:extLst>
            <a:ext uri="{FF2B5EF4-FFF2-40B4-BE49-F238E27FC236}">
              <a16:creationId xmlns:a16="http://schemas.microsoft.com/office/drawing/2014/main" id="{00000000-0008-0000-0700-000025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62" name="Text Box 6">
          <a:extLst>
            <a:ext uri="{FF2B5EF4-FFF2-40B4-BE49-F238E27FC236}">
              <a16:creationId xmlns:a16="http://schemas.microsoft.com/office/drawing/2014/main" id="{00000000-0008-0000-0700-000026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63" name="Text Box 7">
          <a:extLst>
            <a:ext uri="{FF2B5EF4-FFF2-40B4-BE49-F238E27FC236}">
              <a16:creationId xmlns:a16="http://schemas.microsoft.com/office/drawing/2014/main" id="{00000000-0008-0000-0700-000027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64" name="Text Box 8">
          <a:extLst>
            <a:ext uri="{FF2B5EF4-FFF2-40B4-BE49-F238E27FC236}">
              <a16:creationId xmlns:a16="http://schemas.microsoft.com/office/drawing/2014/main" id="{00000000-0008-0000-0700-000028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65" name="Text Box 9">
          <a:extLst>
            <a:ext uri="{FF2B5EF4-FFF2-40B4-BE49-F238E27FC236}">
              <a16:creationId xmlns:a16="http://schemas.microsoft.com/office/drawing/2014/main" id="{00000000-0008-0000-0700-000029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macro="" textlink="">
      <xdr:nvSpPr>
        <xdr:cNvPr id="1066" name="Text Box 2">
          <a:extLst>
            <a:ext uri="{FF2B5EF4-FFF2-40B4-BE49-F238E27FC236}">
              <a16:creationId xmlns:a16="http://schemas.microsoft.com/office/drawing/2014/main" id="{00000000-0008-0000-0700-00002A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macro="" textlink="">
      <xdr:nvSpPr>
        <xdr:cNvPr id="1067" name="Text Box 3">
          <a:extLst>
            <a:ext uri="{FF2B5EF4-FFF2-40B4-BE49-F238E27FC236}">
              <a16:creationId xmlns:a16="http://schemas.microsoft.com/office/drawing/2014/main" id="{00000000-0008-0000-0700-00002B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macro="" textlink="">
      <xdr:nvSpPr>
        <xdr:cNvPr id="1068" name="Text Box 4">
          <a:extLst>
            <a:ext uri="{FF2B5EF4-FFF2-40B4-BE49-F238E27FC236}">
              <a16:creationId xmlns:a16="http://schemas.microsoft.com/office/drawing/2014/main" id="{00000000-0008-0000-0700-00002C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macro="" textlink="">
      <xdr:nvSpPr>
        <xdr:cNvPr id="1069" name="Text Box 5">
          <a:extLst>
            <a:ext uri="{FF2B5EF4-FFF2-40B4-BE49-F238E27FC236}">
              <a16:creationId xmlns:a16="http://schemas.microsoft.com/office/drawing/2014/main" id="{00000000-0008-0000-0700-00002D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macro="" textlink="">
      <xdr:nvSpPr>
        <xdr:cNvPr id="1070" name="Text Box 6">
          <a:extLst>
            <a:ext uri="{FF2B5EF4-FFF2-40B4-BE49-F238E27FC236}">
              <a16:creationId xmlns:a16="http://schemas.microsoft.com/office/drawing/2014/main" id="{00000000-0008-0000-0700-00002E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macro="" textlink="">
      <xdr:nvSpPr>
        <xdr:cNvPr id="1071" name="Text Box 7">
          <a:extLst>
            <a:ext uri="{FF2B5EF4-FFF2-40B4-BE49-F238E27FC236}">
              <a16:creationId xmlns:a16="http://schemas.microsoft.com/office/drawing/2014/main" id="{00000000-0008-0000-0700-00002F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macro="" textlink="">
      <xdr:nvSpPr>
        <xdr:cNvPr id="1072" name="Text Box 8">
          <a:extLst>
            <a:ext uri="{FF2B5EF4-FFF2-40B4-BE49-F238E27FC236}">
              <a16:creationId xmlns:a16="http://schemas.microsoft.com/office/drawing/2014/main" id="{00000000-0008-0000-0700-000030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macro="" textlink="">
      <xdr:nvSpPr>
        <xdr:cNvPr id="1073" name="Text Box 9">
          <a:extLst>
            <a:ext uri="{FF2B5EF4-FFF2-40B4-BE49-F238E27FC236}">
              <a16:creationId xmlns:a16="http://schemas.microsoft.com/office/drawing/2014/main" id="{00000000-0008-0000-0700-000031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00000000-0008-0000-0700-000032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macro="" textlink="">
      <xdr:nvSpPr>
        <xdr:cNvPr id="1075" name="Text Box 3">
          <a:extLst>
            <a:ext uri="{FF2B5EF4-FFF2-40B4-BE49-F238E27FC236}">
              <a16:creationId xmlns:a16="http://schemas.microsoft.com/office/drawing/2014/main" id="{00000000-0008-0000-0700-000033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macro="" textlink="">
      <xdr:nvSpPr>
        <xdr:cNvPr id="1076" name="Text Box 4">
          <a:extLst>
            <a:ext uri="{FF2B5EF4-FFF2-40B4-BE49-F238E27FC236}">
              <a16:creationId xmlns:a16="http://schemas.microsoft.com/office/drawing/2014/main" id="{00000000-0008-0000-0700-000034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macro="" textlink="">
      <xdr:nvSpPr>
        <xdr:cNvPr id="1077" name="Text Box 5">
          <a:extLst>
            <a:ext uri="{FF2B5EF4-FFF2-40B4-BE49-F238E27FC236}">
              <a16:creationId xmlns:a16="http://schemas.microsoft.com/office/drawing/2014/main" id="{00000000-0008-0000-0700-000035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macro="" textlink="">
      <xdr:nvSpPr>
        <xdr:cNvPr id="1078" name="Text Box 6">
          <a:extLst>
            <a:ext uri="{FF2B5EF4-FFF2-40B4-BE49-F238E27FC236}">
              <a16:creationId xmlns:a16="http://schemas.microsoft.com/office/drawing/2014/main" id="{00000000-0008-0000-0700-000036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macro="" textlink="">
      <xdr:nvSpPr>
        <xdr:cNvPr id="1079" name="Text Box 7">
          <a:extLst>
            <a:ext uri="{FF2B5EF4-FFF2-40B4-BE49-F238E27FC236}">
              <a16:creationId xmlns:a16="http://schemas.microsoft.com/office/drawing/2014/main" id="{00000000-0008-0000-0700-000037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macro="" textlink="">
      <xdr:nvSpPr>
        <xdr:cNvPr id="1080" name="Text Box 8">
          <a:extLst>
            <a:ext uri="{FF2B5EF4-FFF2-40B4-BE49-F238E27FC236}">
              <a16:creationId xmlns:a16="http://schemas.microsoft.com/office/drawing/2014/main" id="{00000000-0008-0000-0700-000038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macro="" textlink="">
      <xdr:nvSpPr>
        <xdr:cNvPr id="1081" name="Text Box 9">
          <a:extLst>
            <a:ext uri="{FF2B5EF4-FFF2-40B4-BE49-F238E27FC236}">
              <a16:creationId xmlns:a16="http://schemas.microsoft.com/office/drawing/2014/main" id="{00000000-0008-0000-0700-000039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82" name="Text Box 6">
          <a:extLst>
            <a:ext uri="{FF2B5EF4-FFF2-40B4-BE49-F238E27FC236}">
              <a16:creationId xmlns:a16="http://schemas.microsoft.com/office/drawing/2014/main" id="{00000000-0008-0000-0700-00003A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83" name="Text Box 7">
          <a:extLst>
            <a:ext uri="{FF2B5EF4-FFF2-40B4-BE49-F238E27FC236}">
              <a16:creationId xmlns:a16="http://schemas.microsoft.com/office/drawing/2014/main" id="{00000000-0008-0000-0700-00003B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84" name="Text Box 8">
          <a:extLst>
            <a:ext uri="{FF2B5EF4-FFF2-40B4-BE49-F238E27FC236}">
              <a16:creationId xmlns:a16="http://schemas.microsoft.com/office/drawing/2014/main" id="{00000000-0008-0000-0700-00003C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85" name="Text Box 9">
          <a:extLst>
            <a:ext uri="{FF2B5EF4-FFF2-40B4-BE49-F238E27FC236}">
              <a16:creationId xmlns:a16="http://schemas.microsoft.com/office/drawing/2014/main" id="{00000000-0008-0000-0700-00003D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86" name="Text Box 6">
          <a:extLst>
            <a:ext uri="{FF2B5EF4-FFF2-40B4-BE49-F238E27FC236}">
              <a16:creationId xmlns:a16="http://schemas.microsoft.com/office/drawing/2014/main" id="{00000000-0008-0000-0700-00003E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87" name="Text Box 7">
          <a:extLst>
            <a:ext uri="{FF2B5EF4-FFF2-40B4-BE49-F238E27FC236}">
              <a16:creationId xmlns:a16="http://schemas.microsoft.com/office/drawing/2014/main" id="{00000000-0008-0000-0700-00003F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88" name="Text Box 8">
          <a:extLst>
            <a:ext uri="{FF2B5EF4-FFF2-40B4-BE49-F238E27FC236}">
              <a16:creationId xmlns:a16="http://schemas.microsoft.com/office/drawing/2014/main" id="{00000000-0008-0000-0700-000040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89" name="Text Box 9">
          <a:extLst>
            <a:ext uri="{FF2B5EF4-FFF2-40B4-BE49-F238E27FC236}">
              <a16:creationId xmlns:a16="http://schemas.microsoft.com/office/drawing/2014/main" id="{00000000-0008-0000-0700-000041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90" name="Text Box 6">
          <a:extLst>
            <a:ext uri="{FF2B5EF4-FFF2-40B4-BE49-F238E27FC236}">
              <a16:creationId xmlns:a16="http://schemas.microsoft.com/office/drawing/2014/main" id="{00000000-0008-0000-0700-000042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91" name="Text Box 7">
          <a:extLst>
            <a:ext uri="{FF2B5EF4-FFF2-40B4-BE49-F238E27FC236}">
              <a16:creationId xmlns:a16="http://schemas.microsoft.com/office/drawing/2014/main" id="{00000000-0008-0000-0700-000043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92" name="Text Box 8">
          <a:extLst>
            <a:ext uri="{FF2B5EF4-FFF2-40B4-BE49-F238E27FC236}">
              <a16:creationId xmlns:a16="http://schemas.microsoft.com/office/drawing/2014/main" id="{00000000-0008-0000-0700-000044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93" name="Text Box 9">
          <a:extLst>
            <a:ext uri="{FF2B5EF4-FFF2-40B4-BE49-F238E27FC236}">
              <a16:creationId xmlns:a16="http://schemas.microsoft.com/office/drawing/2014/main" id="{00000000-0008-0000-0700-000045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94" name="Text Box 6">
          <a:extLst>
            <a:ext uri="{FF2B5EF4-FFF2-40B4-BE49-F238E27FC236}">
              <a16:creationId xmlns:a16="http://schemas.microsoft.com/office/drawing/2014/main" id="{00000000-0008-0000-0700-000046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95" name="Text Box 7">
          <a:extLst>
            <a:ext uri="{FF2B5EF4-FFF2-40B4-BE49-F238E27FC236}">
              <a16:creationId xmlns:a16="http://schemas.microsoft.com/office/drawing/2014/main" id="{00000000-0008-0000-0700-000047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96" name="Text Box 8">
          <a:extLst>
            <a:ext uri="{FF2B5EF4-FFF2-40B4-BE49-F238E27FC236}">
              <a16:creationId xmlns:a16="http://schemas.microsoft.com/office/drawing/2014/main" id="{00000000-0008-0000-0700-000048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97" name="Text Box 9">
          <a:extLst>
            <a:ext uri="{FF2B5EF4-FFF2-40B4-BE49-F238E27FC236}">
              <a16:creationId xmlns:a16="http://schemas.microsoft.com/office/drawing/2014/main" id="{00000000-0008-0000-0700-000049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98" name="Text Box 2">
          <a:extLst>
            <a:ext uri="{FF2B5EF4-FFF2-40B4-BE49-F238E27FC236}">
              <a16:creationId xmlns:a16="http://schemas.microsoft.com/office/drawing/2014/main" id="{00000000-0008-0000-0700-00004A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099" name="Text Box 3">
          <a:extLst>
            <a:ext uri="{FF2B5EF4-FFF2-40B4-BE49-F238E27FC236}">
              <a16:creationId xmlns:a16="http://schemas.microsoft.com/office/drawing/2014/main" id="{00000000-0008-0000-0700-00004B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100" name="Text Box 4">
          <a:extLst>
            <a:ext uri="{FF2B5EF4-FFF2-40B4-BE49-F238E27FC236}">
              <a16:creationId xmlns:a16="http://schemas.microsoft.com/office/drawing/2014/main" id="{00000000-0008-0000-0700-00004C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101" name="Text Box 5">
          <a:extLst>
            <a:ext uri="{FF2B5EF4-FFF2-40B4-BE49-F238E27FC236}">
              <a16:creationId xmlns:a16="http://schemas.microsoft.com/office/drawing/2014/main" id="{00000000-0008-0000-0700-00004D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102" name="Text Box 6">
          <a:extLst>
            <a:ext uri="{FF2B5EF4-FFF2-40B4-BE49-F238E27FC236}">
              <a16:creationId xmlns:a16="http://schemas.microsoft.com/office/drawing/2014/main" id="{00000000-0008-0000-0700-00004E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103" name="Text Box 7">
          <a:extLst>
            <a:ext uri="{FF2B5EF4-FFF2-40B4-BE49-F238E27FC236}">
              <a16:creationId xmlns:a16="http://schemas.microsoft.com/office/drawing/2014/main" id="{00000000-0008-0000-0700-00004F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104" name="Text Box 8">
          <a:extLst>
            <a:ext uri="{FF2B5EF4-FFF2-40B4-BE49-F238E27FC236}">
              <a16:creationId xmlns:a16="http://schemas.microsoft.com/office/drawing/2014/main" id="{00000000-0008-0000-0700-000050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105" name="Text Box 9">
          <a:extLst>
            <a:ext uri="{FF2B5EF4-FFF2-40B4-BE49-F238E27FC236}">
              <a16:creationId xmlns:a16="http://schemas.microsoft.com/office/drawing/2014/main" id="{00000000-0008-0000-0700-000051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106" name="Text Box 6">
          <a:extLst>
            <a:ext uri="{FF2B5EF4-FFF2-40B4-BE49-F238E27FC236}">
              <a16:creationId xmlns:a16="http://schemas.microsoft.com/office/drawing/2014/main" id="{00000000-0008-0000-0700-000052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107" name="Text Box 7">
          <a:extLst>
            <a:ext uri="{FF2B5EF4-FFF2-40B4-BE49-F238E27FC236}">
              <a16:creationId xmlns:a16="http://schemas.microsoft.com/office/drawing/2014/main" id="{00000000-0008-0000-0700-000053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108" name="Text Box 8">
          <a:extLst>
            <a:ext uri="{FF2B5EF4-FFF2-40B4-BE49-F238E27FC236}">
              <a16:creationId xmlns:a16="http://schemas.microsoft.com/office/drawing/2014/main" id="{00000000-0008-0000-0700-000054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109" name="Text Box 9">
          <a:extLst>
            <a:ext uri="{FF2B5EF4-FFF2-40B4-BE49-F238E27FC236}">
              <a16:creationId xmlns:a16="http://schemas.microsoft.com/office/drawing/2014/main" id="{00000000-0008-0000-0700-000055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110" name="Text Box 6">
          <a:extLst>
            <a:ext uri="{FF2B5EF4-FFF2-40B4-BE49-F238E27FC236}">
              <a16:creationId xmlns:a16="http://schemas.microsoft.com/office/drawing/2014/main" id="{00000000-0008-0000-0700-000056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111" name="Text Box 7">
          <a:extLst>
            <a:ext uri="{FF2B5EF4-FFF2-40B4-BE49-F238E27FC236}">
              <a16:creationId xmlns:a16="http://schemas.microsoft.com/office/drawing/2014/main" id="{00000000-0008-0000-0700-000057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112" name="Text Box 8">
          <a:extLst>
            <a:ext uri="{FF2B5EF4-FFF2-40B4-BE49-F238E27FC236}">
              <a16:creationId xmlns:a16="http://schemas.microsoft.com/office/drawing/2014/main" id="{00000000-0008-0000-0700-000058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113" name="Text Box 9">
          <a:extLst>
            <a:ext uri="{FF2B5EF4-FFF2-40B4-BE49-F238E27FC236}">
              <a16:creationId xmlns:a16="http://schemas.microsoft.com/office/drawing/2014/main" id="{00000000-0008-0000-0700-000059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114" name="Text Box 6">
          <a:extLst>
            <a:ext uri="{FF2B5EF4-FFF2-40B4-BE49-F238E27FC236}">
              <a16:creationId xmlns:a16="http://schemas.microsoft.com/office/drawing/2014/main" id="{00000000-0008-0000-0700-00005A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115" name="Text Box 7">
          <a:extLst>
            <a:ext uri="{FF2B5EF4-FFF2-40B4-BE49-F238E27FC236}">
              <a16:creationId xmlns:a16="http://schemas.microsoft.com/office/drawing/2014/main" id="{00000000-0008-0000-0700-00005B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116" name="Text Box 8">
          <a:extLst>
            <a:ext uri="{FF2B5EF4-FFF2-40B4-BE49-F238E27FC236}">
              <a16:creationId xmlns:a16="http://schemas.microsoft.com/office/drawing/2014/main" id="{00000000-0008-0000-0700-00005C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117" name="Text Box 9">
          <a:extLst>
            <a:ext uri="{FF2B5EF4-FFF2-40B4-BE49-F238E27FC236}">
              <a16:creationId xmlns:a16="http://schemas.microsoft.com/office/drawing/2014/main" id="{00000000-0008-0000-0700-00005D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118" name="Text Box 6">
          <a:extLst>
            <a:ext uri="{FF2B5EF4-FFF2-40B4-BE49-F238E27FC236}">
              <a16:creationId xmlns:a16="http://schemas.microsoft.com/office/drawing/2014/main" id="{00000000-0008-0000-0700-00005E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119" name="Text Box 7">
          <a:extLst>
            <a:ext uri="{FF2B5EF4-FFF2-40B4-BE49-F238E27FC236}">
              <a16:creationId xmlns:a16="http://schemas.microsoft.com/office/drawing/2014/main" id="{00000000-0008-0000-0700-00005F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120" name="Text Box 8">
          <a:extLst>
            <a:ext uri="{FF2B5EF4-FFF2-40B4-BE49-F238E27FC236}">
              <a16:creationId xmlns:a16="http://schemas.microsoft.com/office/drawing/2014/main" id="{00000000-0008-0000-0700-000060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42875"/>
    <xdr:sp macro="" textlink="">
      <xdr:nvSpPr>
        <xdr:cNvPr id="1121" name="Text Box 9">
          <a:extLst>
            <a:ext uri="{FF2B5EF4-FFF2-40B4-BE49-F238E27FC236}">
              <a16:creationId xmlns:a16="http://schemas.microsoft.com/office/drawing/2014/main" id="{00000000-0008-0000-0700-000061040000}"/>
            </a:ext>
          </a:extLst>
        </xdr:cNvPr>
        <xdr:cNvSpPr txBox="1">
          <a:spLocks noChangeArrowheads="1"/>
        </xdr:cNvSpPr>
      </xdr:nvSpPr>
      <xdr:spPr bwMode="auto">
        <a:xfrm>
          <a:off x="0" y="4627563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2"/>
  <sheetViews>
    <sheetView tabSelected="1" zoomScaleNormal="100" zoomScaleSheetLayoutView="100" zoomScalePageLayoutView="125" workbookViewId="0"/>
  </sheetViews>
  <sheetFormatPr defaultColWidth="9.140625" defaultRowHeight="15"/>
  <cols>
    <col min="1" max="1" width="6.7109375" style="7" customWidth="1"/>
    <col min="2" max="2" width="56.7109375" style="8" customWidth="1"/>
    <col min="3" max="3" width="27.85546875" style="3" customWidth="1"/>
    <col min="4" max="4" width="10.42578125" style="3" bestFit="1" customWidth="1"/>
    <col min="5" max="16384" width="9.140625" style="3"/>
  </cols>
  <sheetData>
    <row r="1" spans="1:13" ht="15" customHeight="1">
      <c r="A1" s="15"/>
      <c r="B1" s="1" t="s">
        <v>112</v>
      </c>
      <c r="C1" s="2"/>
    </row>
    <row r="2" spans="1:13" ht="15" customHeight="1">
      <c r="A2" s="15"/>
      <c r="B2" s="3"/>
      <c r="C2" s="12" t="s">
        <v>149</v>
      </c>
    </row>
    <row r="3" spans="1:13" ht="15" customHeight="1">
      <c r="A3" s="15"/>
      <c r="B3" s="4"/>
      <c r="C3" s="1" t="s">
        <v>113</v>
      </c>
    </row>
    <row r="4" spans="1:13" ht="15" customHeight="1">
      <c r="A4" s="15"/>
      <c r="B4" s="4"/>
      <c r="C4" s="1"/>
    </row>
    <row r="5" spans="1:13" ht="28.5" customHeight="1">
      <c r="A5" s="222" t="s">
        <v>111</v>
      </c>
      <c r="B5" s="222"/>
      <c r="C5" s="222"/>
    </row>
    <row r="6" spans="1:13" ht="15" customHeight="1">
      <c r="A6" s="223"/>
      <c r="B6" s="223"/>
      <c r="C6" s="223"/>
    </row>
    <row r="7" spans="1:13" ht="15" customHeight="1">
      <c r="A7" s="223"/>
      <c r="B7" s="223"/>
      <c r="C7" s="223"/>
    </row>
    <row r="8" spans="1:13" ht="18" customHeight="1">
      <c r="A8" s="6" t="s">
        <v>164</v>
      </c>
      <c r="B8" s="5"/>
      <c r="C8" s="5"/>
    </row>
    <row r="9" spans="1:13" ht="18" customHeight="1">
      <c r="A9" s="6" t="s">
        <v>165</v>
      </c>
      <c r="B9" s="5"/>
      <c r="C9" s="5"/>
    </row>
    <row r="10" spans="1:13" ht="18" customHeight="1">
      <c r="A10" s="6" t="s">
        <v>166</v>
      </c>
      <c r="B10" s="5"/>
      <c r="C10" s="5"/>
    </row>
    <row r="11" spans="1:13" ht="18" customHeight="1">
      <c r="A11" s="6" t="s">
        <v>167</v>
      </c>
      <c r="B11" s="5"/>
      <c r="C11" s="5"/>
    </row>
    <row r="12" spans="1:13" ht="23.25" customHeight="1"/>
    <row r="13" spans="1:13" ht="15" customHeight="1">
      <c r="A13" s="225" t="s">
        <v>116</v>
      </c>
      <c r="B13" s="226" t="s">
        <v>114</v>
      </c>
      <c r="C13" s="227" t="s">
        <v>115</v>
      </c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31.5" customHeight="1">
      <c r="A14" s="225"/>
      <c r="B14" s="226"/>
      <c r="C14" s="228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9.5" customHeight="1">
      <c r="A15" s="225"/>
      <c r="B15" s="226"/>
      <c r="C15" s="22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30" customHeight="1">
      <c r="A16" s="85">
        <v>1</v>
      </c>
      <c r="B16" s="19" t="s">
        <v>118</v>
      </c>
      <c r="C16" s="20">
        <f>Kopsavilkums!E22</f>
        <v>0</v>
      </c>
    </row>
    <row r="17" spans="1:4">
      <c r="A17" s="10"/>
      <c r="B17" s="167" t="s">
        <v>117</v>
      </c>
      <c r="C17" s="20">
        <f>SUM(C16:C16)</f>
        <v>0</v>
      </c>
    </row>
    <row r="18" spans="1:4">
      <c r="A18" s="10"/>
      <c r="B18" s="167" t="s">
        <v>69</v>
      </c>
      <c r="C18" s="20">
        <f>ROUND(C17*21%,2)</f>
        <v>0</v>
      </c>
      <c r="D18" s="11"/>
    </row>
    <row r="20" spans="1:4" ht="13.5" customHeight="1">
      <c r="A20" s="224" t="s">
        <v>153</v>
      </c>
      <c r="B20" s="224"/>
      <c r="C20" s="224"/>
    </row>
    <row r="21" spans="1:4">
      <c r="A21" s="224" t="s">
        <v>128</v>
      </c>
      <c r="B21" s="224"/>
      <c r="C21" s="224"/>
    </row>
    <row r="22" spans="1:4">
      <c r="A22" s="224" t="s">
        <v>129</v>
      </c>
      <c r="B22" s="224"/>
      <c r="C22" s="224"/>
    </row>
  </sheetData>
  <mergeCells count="9">
    <mergeCell ref="A5:C5"/>
    <mergeCell ref="A6:C6"/>
    <mergeCell ref="A20:C20"/>
    <mergeCell ref="A21:C21"/>
    <mergeCell ref="A22:C22"/>
    <mergeCell ref="A7:C7"/>
    <mergeCell ref="A13:A15"/>
    <mergeCell ref="B13:B15"/>
    <mergeCell ref="C13:C15"/>
  </mergeCells>
  <printOptions horizontalCentered="1"/>
  <pageMargins left="0.25" right="0.25" top="1.1499999999999999" bottom="0.75" header="0.3" footer="0.3"/>
  <pageSetup paperSize="9" orientation="portrait" r:id="rId1"/>
  <headerFooter>
    <oddFooter>&amp;L&amp;"Times New Roman,Regular"&amp;8Izstrādāj: Mārtiņš Metāls (sert.Nr.:20-4293)
Izdrukāts: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6"/>
  <sheetViews>
    <sheetView zoomScaleNormal="100" zoomScaleSheetLayoutView="100" zoomScalePageLayoutView="125" workbookViewId="0">
      <selection sqref="A1:I1"/>
    </sheetView>
  </sheetViews>
  <sheetFormatPr defaultColWidth="9.140625" defaultRowHeight="15"/>
  <cols>
    <col min="1" max="1" width="6" style="7" customWidth="1"/>
    <col min="2" max="2" width="7.28515625" style="7" customWidth="1"/>
    <col min="3" max="3" width="60.85546875" style="8" customWidth="1"/>
    <col min="4" max="4" width="6.85546875" style="8" customWidth="1"/>
    <col min="5" max="5" width="11" style="3" customWidth="1"/>
    <col min="6" max="6" width="15.28515625" style="3" customWidth="1"/>
    <col min="7" max="7" width="15.85546875" style="3" customWidth="1"/>
    <col min="8" max="8" width="12.28515625" style="3" customWidth="1"/>
    <col min="9" max="9" width="12.140625" style="3" customWidth="1"/>
    <col min="10" max="10" width="10.42578125" style="3" bestFit="1" customWidth="1"/>
    <col min="11" max="16384" width="9.140625" style="3"/>
  </cols>
  <sheetData>
    <row r="1" spans="1:19" ht="28.5" customHeight="1">
      <c r="A1" s="222" t="s">
        <v>119</v>
      </c>
      <c r="B1" s="222"/>
      <c r="C1" s="222"/>
      <c r="D1" s="222"/>
      <c r="E1" s="222"/>
      <c r="F1" s="222"/>
      <c r="G1" s="222"/>
      <c r="H1" s="222"/>
      <c r="I1" s="222"/>
    </row>
    <row r="2" spans="1:19" ht="18" customHeight="1">
      <c r="A2" s="223" t="str">
        <f>Koptāme!B16</f>
        <v>Daudzdzīvokļu dzīvojamo ēku teritorijas labiekārtošana</v>
      </c>
      <c r="B2" s="223"/>
      <c r="C2" s="223"/>
      <c r="D2" s="223"/>
      <c r="E2" s="223"/>
      <c r="F2" s="223"/>
      <c r="G2" s="223"/>
      <c r="H2" s="223"/>
      <c r="I2" s="223"/>
    </row>
    <row r="3" spans="1:19" ht="18" customHeight="1">
      <c r="A3" s="5"/>
      <c r="B3" s="5"/>
      <c r="C3" s="5"/>
      <c r="D3" s="5"/>
      <c r="E3" s="5"/>
      <c r="F3" s="5"/>
      <c r="G3" s="5"/>
      <c r="H3" s="5"/>
      <c r="I3" s="5"/>
    </row>
    <row r="4" spans="1:19" ht="18" customHeight="1">
      <c r="A4" s="15" t="str">
        <f>Koptāme!A8</f>
        <v>Objekta nosaukums:     Daudzdzīvokļu dzīvojamo ēku teritorijas labiekārtošana</v>
      </c>
      <c r="B4" s="15"/>
      <c r="C4" s="5"/>
      <c r="D4" s="5"/>
      <c r="E4" s="5"/>
      <c r="F4" s="5"/>
      <c r="G4" s="5"/>
      <c r="H4" s="5"/>
      <c r="I4" s="5"/>
    </row>
    <row r="5" spans="1:19" ht="18" customHeight="1">
      <c r="A5" s="15" t="str">
        <f>Koptāme!A9</f>
        <v>Objekta adrese:     Pulkveža Brieža iela 80 un Melioratoru iela 2, Sigulda</v>
      </c>
      <c r="B5" s="15"/>
      <c r="C5" s="5"/>
      <c r="D5" s="5"/>
      <c r="E5" s="5"/>
      <c r="F5" s="5"/>
      <c r="G5" s="5"/>
      <c r="H5" s="5"/>
      <c r="I5" s="5"/>
    </row>
    <row r="6" spans="1:19" ht="18" customHeight="1">
      <c r="A6" s="15" t="str">
        <f>Koptāme!A10</f>
        <v>Pasūtītājs:     Siguldas novada pašvaldība, reģ.Nr.90000048152</v>
      </c>
      <c r="B6" s="15"/>
      <c r="C6" s="5"/>
      <c r="D6" s="5"/>
      <c r="E6" s="5"/>
      <c r="F6" s="5"/>
      <c r="G6" s="5"/>
      <c r="H6" s="5"/>
      <c r="I6" s="5"/>
    </row>
    <row r="7" spans="1:19" ht="18" customHeight="1">
      <c r="A7" s="15" t="str">
        <f>Koptāme!A11</f>
        <v>Iepirkuma Nr.:     SNP 2019/15/AK</v>
      </c>
      <c r="B7" s="15"/>
      <c r="C7" s="5"/>
      <c r="D7" s="5"/>
      <c r="E7" s="5"/>
      <c r="F7" s="5"/>
      <c r="G7" s="5"/>
      <c r="H7" s="5"/>
      <c r="I7" s="5"/>
    </row>
    <row r="8" spans="1:19" ht="18" customHeight="1">
      <c r="A8" s="5"/>
      <c r="B8" s="5"/>
      <c r="C8" s="13"/>
      <c r="D8" s="93" t="s">
        <v>143</v>
      </c>
      <c r="E8" s="94">
        <f>E22</f>
        <v>0</v>
      </c>
      <c r="F8" s="5"/>
      <c r="G8" s="5"/>
      <c r="H8" s="13"/>
      <c r="I8" s="5"/>
    </row>
    <row r="9" spans="1:19" ht="23.25" customHeight="1">
      <c r="C9" s="14"/>
      <c r="D9" s="14" t="s">
        <v>144</v>
      </c>
      <c r="E9" s="95">
        <f>I18</f>
        <v>0</v>
      </c>
      <c r="H9" s="14"/>
    </row>
    <row r="10" spans="1:19" ht="15" customHeight="1">
      <c r="A10" s="230" t="s">
        <v>116</v>
      </c>
      <c r="B10" s="230" t="s">
        <v>142</v>
      </c>
      <c r="C10" s="235" t="s">
        <v>120</v>
      </c>
      <c r="D10" s="235"/>
      <c r="E10" s="233" t="s">
        <v>133</v>
      </c>
      <c r="F10" s="232" t="s">
        <v>121</v>
      </c>
      <c r="G10" s="232"/>
      <c r="H10" s="232"/>
      <c r="I10" s="233" t="s">
        <v>6</v>
      </c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ht="31.5" customHeight="1">
      <c r="A11" s="230"/>
      <c r="B11" s="230"/>
      <c r="C11" s="235"/>
      <c r="D11" s="235"/>
      <c r="E11" s="233"/>
      <c r="F11" s="233" t="s">
        <v>145</v>
      </c>
      <c r="G11" s="233" t="s">
        <v>123</v>
      </c>
      <c r="H11" s="233" t="s">
        <v>146</v>
      </c>
      <c r="I11" s="233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ht="19.5" customHeight="1">
      <c r="A12" s="231"/>
      <c r="B12" s="231"/>
      <c r="C12" s="236"/>
      <c r="D12" s="236"/>
      <c r="E12" s="234"/>
      <c r="F12" s="234"/>
      <c r="G12" s="234"/>
      <c r="H12" s="234"/>
      <c r="I12" s="234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50.1" customHeight="1">
      <c r="A13" s="86">
        <v>1</v>
      </c>
      <c r="B13" s="86" t="s">
        <v>180</v>
      </c>
      <c r="C13" s="238" t="s">
        <v>174</v>
      </c>
      <c r="D13" s="238"/>
      <c r="E13" s="154">
        <f>'LT-1'!O8</f>
        <v>0</v>
      </c>
      <c r="F13" s="154">
        <f>'LT-1'!L10</f>
        <v>0</v>
      </c>
      <c r="G13" s="154">
        <f>'LT-1'!M10</f>
        <v>0</v>
      </c>
      <c r="H13" s="154">
        <f>'LT-1'!N10</f>
        <v>0</v>
      </c>
      <c r="I13" s="154">
        <f>'LT-1'!K10</f>
        <v>0</v>
      </c>
    </row>
    <row r="14" spans="1:19" ht="50.1" customHeight="1">
      <c r="A14" s="43">
        <v>2</v>
      </c>
      <c r="B14" s="43" t="s">
        <v>181</v>
      </c>
      <c r="C14" s="239" t="s">
        <v>175</v>
      </c>
      <c r="D14" s="239"/>
      <c r="E14" s="155">
        <f>'LT-2'!O8</f>
        <v>0</v>
      </c>
      <c r="F14" s="155">
        <f>'LT-2'!L10</f>
        <v>0</v>
      </c>
      <c r="G14" s="155">
        <f>'LT-2'!M10</f>
        <v>0</v>
      </c>
      <c r="H14" s="155">
        <f>'LT-2'!N10</f>
        <v>0</v>
      </c>
      <c r="I14" s="155">
        <f>'LT-2'!K10</f>
        <v>0</v>
      </c>
    </row>
    <row r="15" spans="1:19" ht="50.1" customHeight="1">
      <c r="A15" s="43">
        <v>3</v>
      </c>
      <c r="B15" s="43" t="s">
        <v>182</v>
      </c>
      <c r="C15" s="239" t="s">
        <v>176</v>
      </c>
      <c r="D15" s="239"/>
      <c r="E15" s="155">
        <f>'LT-3'!O8</f>
        <v>0</v>
      </c>
      <c r="F15" s="155">
        <f>'LT-3'!L10</f>
        <v>0</v>
      </c>
      <c r="G15" s="155">
        <f>'LT-3'!M10</f>
        <v>0</v>
      </c>
      <c r="H15" s="155">
        <f>'LT-3'!N10</f>
        <v>0</v>
      </c>
      <c r="I15" s="155">
        <f>'LT-3'!K10</f>
        <v>0</v>
      </c>
    </row>
    <row r="16" spans="1:19" ht="35.1" customHeight="1">
      <c r="A16" s="43">
        <v>4</v>
      </c>
      <c r="B16" s="43" t="s">
        <v>183</v>
      </c>
      <c r="C16" s="239" t="s">
        <v>177</v>
      </c>
      <c r="D16" s="239"/>
      <c r="E16" s="155">
        <f>'LT-4'!O8</f>
        <v>0</v>
      </c>
      <c r="F16" s="155">
        <f>'LT-4'!L10</f>
        <v>0</v>
      </c>
      <c r="G16" s="155">
        <f>'LT-4'!M10</f>
        <v>0</v>
      </c>
      <c r="H16" s="155">
        <f>'LT-4'!N10</f>
        <v>0</v>
      </c>
      <c r="I16" s="155">
        <f>'LT-4'!K10</f>
        <v>0</v>
      </c>
    </row>
    <row r="17" spans="1:10" ht="35.1" customHeight="1">
      <c r="A17" s="90">
        <v>5</v>
      </c>
      <c r="B17" s="90" t="s">
        <v>184</v>
      </c>
      <c r="C17" s="240" t="s">
        <v>178</v>
      </c>
      <c r="D17" s="240"/>
      <c r="E17" s="156">
        <f>'LT-5'!O8</f>
        <v>0</v>
      </c>
      <c r="F17" s="156">
        <f>'LT-5'!L10</f>
        <v>0</v>
      </c>
      <c r="G17" s="156">
        <f>'LT-5'!M10</f>
        <v>0</v>
      </c>
      <c r="H17" s="156">
        <f>'LT-5'!N10</f>
        <v>0</v>
      </c>
      <c r="I17" s="156">
        <f>'LT-5'!K10</f>
        <v>0</v>
      </c>
    </row>
    <row r="18" spans="1:10">
      <c r="A18" s="91"/>
      <c r="B18" s="91"/>
      <c r="C18" s="241" t="s">
        <v>117</v>
      </c>
      <c r="D18" s="241"/>
      <c r="E18" s="157">
        <f>SUM(E13:E17)</f>
        <v>0</v>
      </c>
      <c r="F18" s="157">
        <f>SUM(F13:F17)</f>
        <v>0</v>
      </c>
      <c r="G18" s="157">
        <f>SUM(G13:G17)</f>
        <v>0</v>
      </c>
      <c r="H18" s="157">
        <f>SUM(H13:H17)</f>
        <v>0</v>
      </c>
      <c r="I18" s="157">
        <f>SUM(I13:I17)</f>
        <v>0</v>
      </c>
      <c r="J18" s="11"/>
    </row>
    <row r="19" spans="1:10">
      <c r="A19" s="88"/>
      <c r="B19" s="88"/>
      <c r="C19" s="165" t="s">
        <v>126</v>
      </c>
      <c r="D19" s="162">
        <v>0</v>
      </c>
      <c r="E19" s="158">
        <f>ROUND(E18*D19,2)</f>
        <v>0</v>
      </c>
      <c r="F19" s="18"/>
      <c r="G19" s="18"/>
      <c r="H19" s="18"/>
      <c r="I19" s="18"/>
      <c r="J19" s="11"/>
    </row>
    <row r="20" spans="1:10">
      <c r="A20" s="89"/>
      <c r="B20" s="89"/>
      <c r="C20" s="166" t="s">
        <v>168</v>
      </c>
      <c r="D20" s="163">
        <v>0</v>
      </c>
      <c r="E20" s="159">
        <f>ROUND(D20*E19,2)</f>
        <v>0</v>
      </c>
      <c r="F20" s="17"/>
      <c r="G20" s="17"/>
      <c r="H20" s="17"/>
      <c r="I20" s="17"/>
      <c r="J20" s="11"/>
    </row>
    <row r="21" spans="1:10">
      <c r="A21" s="89"/>
      <c r="B21" s="89"/>
      <c r="C21" s="71" t="s">
        <v>127</v>
      </c>
      <c r="D21" s="164">
        <v>0</v>
      </c>
      <c r="E21" s="160">
        <f>ROUND(E18*D21,2)</f>
        <v>0</v>
      </c>
      <c r="F21" s="18"/>
      <c r="G21" s="18"/>
      <c r="H21" s="18"/>
      <c r="I21" s="18"/>
      <c r="J21" s="11"/>
    </row>
    <row r="22" spans="1:10">
      <c r="A22" s="87"/>
      <c r="B22" s="87"/>
      <c r="C22" s="237" t="s">
        <v>125</v>
      </c>
      <c r="D22" s="237"/>
      <c r="E22" s="161">
        <f>E18+E19+E21</f>
        <v>0</v>
      </c>
      <c r="F22" s="18"/>
      <c r="G22" s="18"/>
      <c r="H22" s="18"/>
      <c r="I22" s="18"/>
      <c r="J22" s="11"/>
    </row>
    <row r="24" spans="1:10">
      <c r="A24" s="224" t="s">
        <v>154</v>
      </c>
      <c r="B24" s="224"/>
      <c r="C24" s="224"/>
    </row>
    <row r="25" spans="1:10">
      <c r="A25" s="224" t="s">
        <v>128</v>
      </c>
      <c r="B25" s="224"/>
      <c r="C25" s="224"/>
    </row>
    <row r="26" spans="1:10">
      <c r="A26" s="224" t="s">
        <v>129</v>
      </c>
      <c r="B26" s="224"/>
      <c r="C26" s="224"/>
    </row>
  </sheetData>
  <mergeCells count="21">
    <mergeCell ref="C22:D22"/>
    <mergeCell ref="A24:C24"/>
    <mergeCell ref="A25:C25"/>
    <mergeCell ref="A26:C26"/>
    <mergeCell ref="C13:D13"/>
    <mergeCell ref="C14:D14"/>
    <mergeCell ref="C15:D15"/>
    <mergeCell ref="C16:D16"/>
    <mergeCell ref="C17:D17"/>
    <mergeCell ref="C18:D18"/>
    <mergeCell ref="A1:I1"/>
    <mergeCell ref="B10:B12"/>
    <mergeCell ref="F10:H10"/>
    <mergeCell ref="I10:I12"/>
    <mergeCell ref="G11:G12"/>
    <mergeCell ref="H11:H12"/>
    <mergeCell ref="C10:D12"/>
    <mergeCell ref="A2:I2"/>
    <mergeCell ref="A10:A12"/>
    <mergeCell ref="E10:E12"/>
    <mergeCell ref="F11:F12"/>
  </mergeCells>
  <printOptions horizontalCentered="1"/>
  <pageMargins left="0.25" right="0.25" top="1.1499999999999999" bottom="0.75" header="0.3" footer="0.3"/>
  <pageSetup paperSize="9" scale="75" orientation="landscape" r:id="rId1"/>
  <headerFooter>
    <oddFooter>&amp;L&amp;"Times New Roman,Regular"&amp;8Izstrādāj: Mārtiņš Metāls (sert.Nr.:20-4293)
Izdrukāts: 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43"/>
  <sheetViews>
    <sheetView zoomScaleNormal="100" zoomScaleSheetLayoutView="125" zoomScalePageLayoutView="125" workbookViewId="0">
      <selection sqref="A1:O1"/>
    </sheetView>
  </sheetViews>
  <sheetFormatPr defaultColWidth="9.140625" defaultRowHeight="15" customHeight="1"/>
  <cols>
    <col min="1" max="1" width="5.140625" style="33" customWidth="1"/>
    <col min="2" max="2" width="59.42578125" style="16" customWidth="1"/>
    <col min="3" max="3" width="10.85546875" style="34" customWidth="1"/>
    <col min="4" max="4" width="10" style="35" customWidth="1"/>
    <col min="5" max="5" width="7.42578125" style="35" customWidth="1"/>
    <col min="6" max="6" width="9.7109375" style="36" customWidth="1"/>
    <col min="7" max="7" width="6.85546875" style="8" customWidth="1"/>
    <col min="8" max="8" width="7.7109375" style="8" customWidth="1"/>
    <col min="9" max="9" width="8.140625" style="8" customWidth="1"/>
    <col min="10" max="10" width="6.140625" style="8" customWidth="1"/>
    <col min="11" max="11" width="12.85546875" style="8" customWidth="1"/>
    <col min="12" max="12" width="8.140625" style="8" customWidth="1"/>
    <col min="13" max="13" width="8.42578125" style="8" customWidth="1"/>
    <col min="14" max="14" width="8.7109375" style="8" customWidth="1"/>
    <col min="15" max="15" width="11.85546875" style="3" customWidth="1"/>
    <col min="16" max="16384" width="9.140625" style="3"/>
  </cols>
  <sheetData>
    <row r="1" spans="1:23" ht="15" customHeight="1">
      <c r="A1" s="242" t="s">
        <v>130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9"/>
      <c r="Q1" s="9"/>
      <c r="R1" s="9"/>
      <c r="S1" s="9"/>
      <c r="T1" s="9"/>
      <c r="U1" s="9"/>
      <c r="V1" s="9"/>
      <c r="W1" s="9"/>
    </row>
    <row r="2" spans="1:23" ht="15" customHeight="1">
      <c r="A2" s="243" t="s">
        <v>148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9"/>
      <c r="Q2" s="9"/>
      <c r="R2" s="9"/>
      <c r="S2" s="9"/>
      <c r="T2" s="9"/>
      <c r="U2" s="9"/>
      <c r="V2" s="9"/>
      <c r="W2" s="9"/>
    </row>
    <row r="3" spans="1:23" ht="15" customHeight="1">
      <c r="A3" s="22"/>
      <c r="B3" s="22"/>
      <c r="C3" s="22"/>
      <c r="D3" s="22"/>
      <c r="E3" s="22"/>
      <c r="F3" s="22"/>
      <c r="G3" s="22"/>
      <c r="H3" s="23"/>
      <c r="I3" s="24"/>
      <c r="J3" s="22"/>
      <c r="K3" s="22"/>
      <c r="L3" s="22"/>
      <c r="M3" s="22"/>
      <c r="N3" s="22"/>
      <c r="O3" s="22"/>
      <c r="P3" s="9"/>
      <c r="Q3" s="9"/>
      <c r="R3" s="9"/>
      <c r="S3" s="9"/>
      <c r="T3" s="9"/>
      <c r="U3" s="9"/>
      <c r="V3" s="9"/>
      <c r="W3" s="9"/>
    </row>
    <row r="4" spans="1:23" ht="15" customHeight="1">
      <c r="A4" s="22" t="str">
        <f>Koptāme!A8</f>
        <v>Objekta nosaukums:     Daudzdzīvokļu dzīvojamo ēku teritorijas labiekārtošana</v>
      </c>
      <c r="B4" s="25"/>
      <c r="C4" s="25"/>
      <c r="D4" s="22"/>
      <c r="E4" s="22"/>
      <c r="F4" s="22"/>
      <c r="G4" s="22"/>
      <c r="H4" s="23"/>
      <c r="I4" s="24"/>
      <c r="J4" s="22"/>
      <c r="K4" s="22"/>
      <c r="L4" s="22"/>
      <c r="M4" s="22"/>
      <c r="N4" s="22"/>
      <c r="O4" s="22"/>
      <c r="P4" s="9"/>
      <c r="Q4" s="9"/>
      <c r="R4" s="9"/>
      <c r="S4" s="9"/>
      <c r="T4" s="9"/>
      <c r="U4" s="9"/>
      <c r="V4" s="9"/>
      <c r="W4" s="9"/>
    </row>
    <row r="5" spans="1:23" ht="15" customHeight="1">
      <c r="A5" s="22" t="str">
        <f>Koptāme!A9</f>
        <v>Objekta adrese:     Pulkveža Brieža iela 80 un Melioratoru iela 2, Sigulda</v>
      </c>
      <c r="B5" s="22"/>
      <c r="C5" s="22"/>
      <c r="D5" s="26"/>
      <c r="E5" s="26"/>
      <c r="F5" s="26"/>
      <c r="G5" s="26"/>
      <c r="H5" s="26"/>
      <c r="I5" s="26"/>
      <c r="J5" s="26"/>
      <c r="K5" s="26"/>
      <c r="L5" s="26"/>
      <c r="M5" s="26"/>
      <c r="N5" s="22"/>
      <c r="O5" s="27"/>
      <c r="P5" s="9"/>
      <c r="Q5" s="9"/>
      <c r="R5" s="9"/>
      <c r="S5" s="9"/>
      <c r="T5" s="9"/>
      <c r="U5" s="9"/>
      <c r="V5" s="9"/>
      <c r="W5" s="9"/>
    </row>
    <row r="6" spans="1:23" ht="15" customHeight="1">
      <c r="A6" s="22" t="str">
        <f>Koptāme!A10</f>
        <v>Pasūtītājs:     Siguldas novada pašvaldība, reģ.Nr.90000048152</v>
      </c>
      <c r="B6" s="22"/>
      <c r="C6" s="22"/>
      <c r="D6" s="28"/>
      <c r="E6" s="28"/>
      <c r="F6" s="28"/>
      <c r="G6" s="28"/>
      <c r="H6" s="28"/>
      <c r="I6" s="28"/>
      <c r="J6" s="28"/>
      <c r="K6" s="28"/>
      <c r="L6" s="28"/>
      <c r="M6" s="28"/>
      <c r="N6" s="22"/>
      <c r="O6" s="27"/>
      <c r="P6" s="9"/>
      <c r="Q6" s="9"/>
      <c r="R6" s="9"/>
      <c r="S6" s="9"/>
      <c r="T6" s="9"/>
      <c r="U6" s="9"/>
      <c r="V6" s="9"/>
      <c r="W6" s="9"/>
    </row>
    <row r="7" spans="1:23" ht="15" customHeight="1">
      <c r="A7" s="22" t="str">
        <f>Koptāme!A11</f>
        <v>Iepirkuma Nr.:     SNP 2019/15/AK</v>
      </c>
      <c r="B7" s="22"/>
      <c r="C7" s="22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2"/>
      <c r="O7" s="27"/>
      <c r="P7" s="9"/>
      <c r="Q7" s="9"/>
      <c r="R7" s="9"/>
      <c r="S7" s="9"/>
      <c r="T7" s="9"/>
      <c r="U7" s="9"/>
      <c r="V7" s="9"/>
      <c r="W7" s="9"/>
    </row>
    <row r="8" spans="1:23" ht="15" customHeight="1">
      <c r="A8" s="22" t="s">
        <v>132</v>
      </c>
      <c r="B8" s="22"/>
      <c r="C8" s="22"/>
      <c r="D8" s="29"/>
      <c r="E8" s="29"/>
      <c r="F8" s="29"/>
      <c r="G8" s="29"/>
      <c r="H8" s="29"/>
      <c r="I8" s="29"/>
      <c r="J8" s="29"/>
      <c r="K8" s="29"/>
      <c r="L8" s="29"/>
      <c r="M8" s="29"/>
      <c r="N8" s="27" t="s">
        <v>134</v>
      </c>
      <c r="O8" s="92">
        <f>O10</f>
        <v>0</v>
      </c>
      <c r="P8" s="9"/>
      <c r="Q8" s="9"/>
      <c r="R8" s="9"/>
      <c r="S8" s="9"/>
      <c r="T8" s="9"/>
      <c r="U8" s="9"/>
      <c r="V8" s="9"/>
      <c r="W8" s="9"/>
    </row>
    <row r="9" spans="1:23" ht="15" customHeight="1">
      <c r="A9" s="22"/>
      <c r="B9" s="22"/>
      <c r="C9" s="22"/>
      <c r="D9" s="23"/>
      <c r="E9" s="23"/>
      <c r="F9" s="23"/>
      <c r="G9" s="23"/>
      <c r="H9" s="23"/>
      <c r="I9" s="30"/>
      <c r="J9" s="23"/>
      <c r="K9" s="23"/>
      <c r="L9" s="23"/>
      <c r="M9" s="22"/>
      <c r="N9" s="22"/>
      <c r="O9" s="27" t="s">
        <v>135</v>
      </c>
      <c r="P9" s="9"/>
      <c r="Q9" s="9"/>
      <c r="R9" s="9"/>
      <c r="S9" s="9"/>
      <c r="T9" s="9"/>
      <c r="U9" s="9"/>
      <c r="V9" s="9"/>
      <c r="W9" s="9"/>
    </row>
    <row r="10" spans="1:23" ht="15" customHeight="1">
      <c r="A10" s="22"/>
      <c r="B10" s="22"/>
      <c r="C10" s="22"/>
      <c r="D10" s="23"/>
      <c r="E10" s="23"/>
      <c r="F10" s="23"/>
      <c r="G10" s="23"/>
      <c r="H10" s="23"/>
      <c r="I10" s="30"/>
      <c r="J10" s="23"/>
      <c r="K10" s="66">
        <f>K39</f>
        <v>0</v>
      </c>
      <c r="L10" s="66">
        <f t="shared" ref="L10:O10" si="0">L39</f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9"/>
      <c r="Q10" s="9"/>
      <c r="R10" s="9"/>
      <c r="S10" s="9"/>
      <c r="T10" s="9"/>
      <c r="U10" s="9"/>
      <c r="V10" s="9"/>
      <c r="W10" s="9"/>
    </row>
    <row r="11" spans="1:23" ht="15" customHeight="1">
      <c r="A11" s="254" t="s">
        <v>116</v>
      </c>
      <c r="B11" s="247" t="s">
        <v>136</v>
      </c>
      <c r="C11" s="249" t="s">
        <v>0</v>
      </c>
      <c r="D11" s="251" t="s">
        <v>1</v>
      </c>
      <c r="E11" s="244" t="s">
        <v>2</v>
      </c>
      <c r="F11" s="244"/>
      <c r="G11" s="244"/>
      <c r="H11" s="244"/>
      <c r="I11" s="244"/>
      <c r="J11" s="245"/>
      <c r="K11" s="246" t="s">
        <v>3</v>
      </c>
      <c r="L11" s="244"/>
      <c r="M11" s="244"/>
      <c r="N11" s="244"/>
      <c r="O11" s="245"/>
    </row>
    <row r="12" spans="1:23" s="21" customFormat="1" ht="75" customHeight="1">
      <c r="A12" s="255"/>
      <c r="B12" s="248"/>
      <c r="C12" s="250"/>
      <c r="D12" s="252"/>
      <c r="E12" s="40" t="s">
        <v>4</v>
      </c>
      <c r="F12" s="40" t="s">
        <v>5</v>
      </c>
      <c r="G12" s="41" t="s">
        <v>122</v>
      </c>
      <c r="H12" s="41" t="s">
        <v>137</v>
      </c>
      <c r="I12" s="41" t="s">
        <v>71</v>
      </c>
      <c r="J12" s="41" t="s">
        <v>11</v>
      </c>
      <c r="K12" s="41" t="s">
        <v>6</v>
      </c>
      <c r="L12" s="41" t="s">
        <v>122</v>
      </c>
      <c r="M12" s="41" t="s">
        <v>124</v>
      </c>
      <c r="N12" s="41" t="s">
        <v>71</v>
      </c>
      <c r="O12" s="41" t="s">
        <v>138</v>
      </c>
    </row>
    <row r="13" spans="1:23">
      <c r="A13" s="168" t="s">
        <v>19</v>
      </c>
      <c r="B13" s="96" t="s">
        <v>7</v>
      </c>
      <c r="C13" s="169"/>
      <c r="D13" s="98"/>
      <c r="E13" s="98"/>
      <c r="F13" s="170"/>
      <c r="G13" s="171"/>
      <c r="H13" s="171"/>
      <c r="I13" s="171"/>
      <c r="J13" s="171"/>
      <c r="K13" s="171"/>
      <c r="L13" s="171"/>
      <c r="M13" s="171"/>
      <c r="N13" s="171"/>
      <c r="O13" s="170"/>
    </row>
    <row r="14" spans="1:23" s="15" customFormat="1">
      <c r="A14" s="56" t="s">
        <v>43</v>
      </c>
      <c r="B14" s="49" t="s">
        <v>15</v>
      </c>
      <c r="C14" s="43" t="s">
        <v>169</v>
      </c>
      <c r="D14" s="58">
        <v>7</v>
      </c>
      <c r="E14" s="68"/>
      <c r="F14" s="68"/>
      <c r="G14" s="72">
        <f>ROUND(F14*E14,2)</f>
        <v>0</v>
      </c>
      <c r="H14" s="68"/>
      <c r="I14" s="69"/>
      <c r="J14" s="67">
        <f>SUM(G14:I14)</f>
        <v>0</v>
      </c>
      <c r="K14" s="70">
        <f>SUM(D14*E14)</f>
        <v>0</v>
      </c>
      <c r="L14" s="67">
        <f t="shared" ref="L14:L18" si="1">ROUND(SUM(G14*D14),2)</f>
        <v>0</v>
      </c>
      <c r="M14" s="67">
        <f t="shared" ref="M14:M38" si="2">ROUND(SUM(H14*D14),2)</f>
        <v>0</v>
      </c>
      <c r="N14" s="67">
        <f t="shared" ref="N14:N38" si="3">ROUND(SUM(I14*D14),2)</f>
        <v>0</v>
      </c>
      <c r="O14" s="71">
        <f t="shared" ref="O14:O38" si="4">SUM(L14:N14)</f>
        <v>0</v>
      </c>
    </row>
    <row r="15" spans="1:23" s="15" customFormat="1">
      <c r="A15" s="56" t="s">
        <v>44</v>
      </c>
      <c r="B15" s="49" t="s">
        <v>16</v>
      </c>
      <c r="C15" s="43" t="s">
        <v>10</v>
      </c>
      <c r="D15" s="58">
        <v>236</v>
      </c>
      <c r="E15" s="68"/>
      <c r="F15" s="68"/>
      <c r="G15" s="72">
        <f t="shared" ref="G15:G38" si="5">ROUND(F15*E15,2)</f>
        <v>0</v>
      </c>
      <c r="H15" s="68"/>
      <c r="I15" s="69"/>
      <c r="J15" s="67">
        <f t="shared" ref="J15:J18" si="6">SUM(G15:I15)</f>
        <v>0</v>
      </c>
      <c r="K15" s="70">
        <f t="shared" ref="K15:K18" si="7">SUM(D15*E15)</f>
        <v>0</v>
      </c>
      <c r="L15" s="67">
        <f t="shared" si="1"/>
        <v>0</v>
      </c>
      <c r="M15" s="67">
        <f t="shared" si="2"/>
        <v>0</v>
      </c>
      <c r="N15" s="67">
        <f t="shared" si="3"/>
        <v>0</v>
      </c>
      <c r="O15" s="71">
        <f t="shared" si="4"/>
        <v>0</v>
      </c>
    </row>
    <row r="16" spans="1:23" s="15" customFormat="1">
      <c r="A16" s="56" t="s">
        <v>45</v>
      </c>
      <c r="B16" s="49" t="s">
        <v>17</v>
      </c>
      <c r="C16" s="43" t="s">
        <v>10</v>
      </c>
      <c r="D16" s="58">
        <v>139</v>
      </c>
      <c r="E16" s="68"/>
      <c r="F16" s="68"/>
      <c r="G16" s="72">
        <f t="shared" si="5"/>
        <v>0</v>
      </c>
      <c r="H16" s="68"/>
      <c r="I16" s="69"/>
      <c r="J16" s="67">
        <f t="shared" si="6"/>
        <v>0</v>
      </c>
      <c r="K16" s="67">
        <f t="shared" si="7"/>
        <v>0</v>
      </c>
      <c r="L16" s="67">
        <f t="shared" si="1"/>
        <v>0</v>
      </c>
      <c r="M16" s="67">
        <f t="shared" si="2"/>
        <v>0</v>
      </c>
      <c r="N16" s="67">
        <f t="shared" si="3"/>
        <v>0</v>
      </c>
      <c r="O16" s="71">
        <f t="shared" si="4"/>
        <v>0</v>
      </c>
    </row>
    <row r="17" spans="1:15" s="31" customFormat="1">
      <c r="A17" s="56" t="s">
        <v>46</v>
      </c>
      <c r="B17" s="49" t="s">
        <v>66</v>
      </c>
      <c r="C17" s="43" t="s">
        <v>10</v>
      </c>
      <c r="D17" s="220">
        <v>160</v>
      </c>
      <c r="E17" s="68"/>
      <c r="F17" s="68"/>
      <c r="G17" s="72">
        <f t="shared" si="5"/>
        <v>0</v>
      </c>
      <c r="H17" s="68"/>
      <c r="I17" s="69"/>
      <c r="J17" s="67">
        <f t="shared" si="6"/>
        <v>0</v>
      </c>
      <c r="K17" s="67">
        <f t="shared" si="7"/>
        <v>0</v>
      </c>
      <c r="L17" s="67">
        <f t="shared" si="1"/>
        <v>0</v>
      </c>
      <c r="M17" s="67">
        <f t="shared" si="2"/>
        <v>0</v>
      </c>
      <c r="N17" s="67">
        <f t="shared" si="3"/>
        <v>0</v>
      </c>
      <c r="O17" s="71">
        <f t="shared" si="4"/>
        <v>0</v>
      </c>
    </row>
    <row r="18" spans="1:15" s="31" customFormat="1">
      <c r="A18" s="56" t="s">
        <v>47</v>
      </c>
      <c r="B18" s="57" t="s">
        <v>18</v>
      </c>
      <c r="C18" s="43" t="s">
        <v>9</v>
      </c>
      <c r="D18" s="220">
        <v>1500</v>
      </c>
      <c r="E18" s="68"/>
      <c r="F18" s="68"/>
      <c r="G18" s="72">
        <f t="shared" si="5"/>
        <v>0</v>
      </c>
      <c r="H18" s="68"/>
      <c r="I18" s="69"/>
      <c r="J18" s="72">
        <f t="shared" si="6"/>
        <v>0</v>
      </c>
      <c r="K18" s="72">
        <f t="shared" si="7"/>
        <v>0</v>
      </c>
      <c r="L18" s="72">
        <f t="shared" si="1"/>
        <v>0</v>
      </c>
      <c r="M18" s="72">
        <f t="shared" si="2"/>
        <v>0</v>
      </c>
      <c r="N18" s="72">
        <f t="shared" si="3"/>
        <v>0</v>
      </c>
      <c r="O18" s="73">
        <f t="shared" si="4"/>
        <v>0</v>
      </c>
    </row>
    <row r="19" spans="1:15" s="31" customFormat="1">
      <c r="A19" s="59" t="s">
        <v>40</v>
      </c>
      <c r="B19" s="42" t="s">
        <v>22</v>
      </c>
      <c r="C19" s="46"/>
      <c r="D19" s="48"/>
      <c r="E19" s="74"/>
      <c r="F19" s="74"/>
      <c r="G19" s="75"/>
      <c r="H19" s="74"/>
      <c r="I19" s="76"/>
      <c r="J19" s="74"/>
      <c r="K19" s="74"/>
      <c r="L19" s="74"/>
      <c r="M19" s="74"/>
      <c r="N19" s="74"/>
      <c r="O19" s="74"/>
    </row>
    <row r="20" spans="1:15" s="31" customFormat="1">
      <c r="A20" s="60" t="s">
        <v>41</v>
      </c>
      <c r="B20" s="61" t="s">
        <v>102</v>
      </c>
      <c r="C20" s="43" t="s">
        <v>9</v>
      </c>
      <c r="D20" s="58">
        <v>645</v>
      </c>
      <c r="E20" s="68"/>
      <c r="F20" s="68"/>
      <c r="G20" s="72">
        <f t="shared" si="5"/>
        <v>0</v>
      </c>
      <c r="H20" s="68"/>
      <c r="I20" s="69"/>
      <c r="J20" s="67">
        <f t="shared" ref="J20:J21" si="8">SUM(G20:I20)</f>
        <v>0</v>
      </c>
      <c r="K20" s="70">
        <f t="shared" ref="K20:K21" si="9">SUM(D20*E20)</f>
        <v>0</v>
      </c>
      <c r="L20" s="67">
        <f t="shared" ref="L20:L21" si="10">ROUND(SUM(G20*D20),2)</f>
        <v>0</v>
      </c>
      <c r="M20" s="67">
        <f t="shared" ref="M20:M21" si="11">ROUND(SUM(H20*D20),2)</f>
        <v>0</v>
      </c>
      <c r="N20" s="67">
        <f t="shared" ref="N20:N21" si="12">ROUND(SUM(I20*D20),2)</f>
        <v>0</v>
      </c>
      <c r="O20" s="71">
        <f t="shared" ref="O20:O21" si="13">SUM(L20:N20)</f>
        <v>0</v>
      </c>
    </row>
    <row r="21" spans="1:15" s="31" customFormat="1">
      <c r="A21" s="60" t="s">
        <v>98</v>
      </c>
      <c r="B21" s="45" t="s">
        <v>67</v>
      </c>
      <c r="C21" s="43" t="s">
        <v>10</v>
      </c>
      <c r="D21" s="58">
        <v>19.349999999999998</v>
      </c>
      <c r="E21" s="68"/>
      <c r="F21" s="68"/>
      <c r="G21" s="72">
        <f t="shared" si="5"/>
        <v>0</v>
      </c>
      <c r="H21" s="68"/>
      <c r="I21" s="69"/>
      <c r="J21" s="67">
        <f t="shared" si="8"/>
        <v>0</v>
      </c>
      <c r="K21" s="70">
        <f t="shared" si="9"/>
        <v>0</v>
      </c>
      <c r="L21" s="67">
        <f t="shared" si="10"/>
        <v>0</v>
      </c>
      <c r="M21" s="67">
        <f t="shared" si="11"/>
        <v>0</v>
      </c>
      <c r="N21" s="67">
        <f t="shared" si="12"/>
        <v>0</v>
      </c>
      <c r="O21" s="71">
        <f t="shared" si="13"/>
        <v>0</v>
      </c>
    </row>
    <row r="22" spans="1:15" s="31" customFormat="1">
      <c r="A22" s="60" t="s">
        <v>99</v>
      </c>
      <c r="B22" s="45" t="s">
        <v>23</v>
      </c>
      <c r="C22" s="43" t="s">
        <v>10</v>
      </c>
      <c r="D22" s="58">
        <v>96.75</v>
      </c>
      <c r="E22" s="68"/>
      <c r="F22" s="68"/>
      <c r="G22" s="72">
        <f t="shared" si="5"/>
        <v>0</v>
      </c>
      <c r="H22" s="68"/>
      <c r="I22" s="69"/>
      <c r="J22" s="67">
        <f t="shared" ref="J22" si="14">SUM(G22:I22)</f>
        <v>0</v>
      </c>
      <c r="K22" s="70">
        <f t="shared" ref="K22:K25" si="15">SUM(D22*E22)</f>
        <v>0</v>
      </c>
      <c r="L22" s="67">
        <f t="shared" ref="L22" si="16">ROUND(SUM(G22*D22),2)</f>
        <v>0</v>
      </c>
      <c r="M22" s="67">
        <f t="shared" ref="M22" si="17">ROUND(SUM(H22*D22),2)</f>
        <v>0</v>
      </c>
      <c r="N22" s="67">
        <f t="shared" ref="N22" si="18">ROUND(SUM(I22*D22),2)</f>
        <v>0</v>
      </c>
      <c r="O22" s="71">
        <f t="shared" ref="O22" si="19">SUM(L22:N22)</f>
        <v>0</v>
      </c>
    </row>
    <row r="23" spans="1:15" s="15" customFormat="1">
      <c r="A23" s="56" t="s">
        <v>100</v>
      </c>
      <c r="B23" s="45" t="s">
        <v>14</v>
      </c>
      <c r="C23" s="43" t="s">
        <v>10</v>
      </c>
      <c r="D23" s="58">
        <v>129</v>
      </c>
      <c r="E23" s="68"/>
      <c r="F23" s="68"/>
      <c r="G23" s="72">
        <f t="shared" si="5"/>
        <v>0</v>
      </c>
      <c r="H23" s="68"/>
      <c r="I23" s="69"/>
      <c r="J23" s="67">
        <f t="shared" ref="J23" si="20">SUM(G23:I23)</f>
        <v>0</v>
      </c>
      <c r="K23" s="70">
        <f t="shared" ref="K23" si="21">SUM(D23*E23)</f>
        <v>0</v>
      </c>
      <c r="L23" s="67">
        <f t="shared" ref="L23" si="22">ROUND(SUM(G23*D23),2)</f>
        <v>0</v>
      </c>
      <c r="M23" s="67">
        <f t="shared" ref="M23" si="23">ROUND(SUM(H23*D23),2)</f>
        <v>0</v>
      </c>
      <c r="N23" s="67">
        <f t="shared" ref="N23" si="24">ROUND(SUM(I23*D23),2)</f>
        <v>0</v>
      </c>
      <c r="O23" s="71">
        <f t="shared" ref="O23" si="25">SUM(L23:N23)</f>
        <v>0</v>
      </c>
    </row>
    <row r="24" spans="1:15" s="31" customFormat="1">
      <c r="A24" s="60" t="s">
        <v>42</v>
      </c>
      <c r="B24" s="61" t="s">
        <v>103</v>
      </c>
      <c r="C24" s="43" t="s">
        <v>9</v>
      </c>
      <c r="D24" s="58">
        <v>500</v>
      </c>
      <c r="E24" s="68"/>
      <c r="F24" s="68"/>
      <c r="G24" s="72">
        <f t="shared" si="5"/>
        <v>0</v>
      </c>
      <c r="H24" s="68"/>
      <c r="I24" s="69"/>
      <c r="J24" s="67">
        <f t="shared" ref="J24:J25" si="26">SUM(G24:I24)</f>
        <v>0</v>
      </c>
      <c r="K24" s="70">
        <f t="shared" si="15"/>
        <v>0</v>
      </c>
      <c r="L24" s="67">
        <f t="shared" ref="L24:L25" si="27">ROUND(SUM(G24*D24),2)</f>
        <v>0</v>
      </c>
      <c r="M24" s="67">
        <f t="shared" ref="M24:M25" si="28">ROUND(SUM(H24*D24),2)</f>
        <v>0</v>
      </c>
      <c r="N24" s="67">
        <f t="shared" ref="N24:N25" si="29">ROUND(SUM(I24*D24),2)</f>
        <v>0</v>
      </c>
      <c r="O24" s="71">
        <f t="shared" ref="O24:O25" si="30">SUM(L24:N24)</f>
        <v>0</v>
      </c>
    </row>
    <row r="25" spans="1:15" s="31" customFormat="1">
      <c r="A25" s="60" t="s">
        <v>101</v>
      </c>
      <c r="B25" s="45" t="s">
        <v>108</v>
      </c>
      <c r="C25" s="43" t="s">
        <v>10</v>
      </c>
      <c r="D25" s="58">
        <v>50</v>
      </c>
      <c r="E25" s="68"/>
      <c r="F25" s="68"/>
      <c r="G25" s="72">
        <f t="shared" si="5"/>
        <v>0</v>
      </c>
      <c r="H25" s="68"/>
      <c r="I25" s="69"/>
      <c r="J25" s="67">
        <f t="shared" si="26"/>
        <v>0</v>
      </c>
      <c r="K25" s="70">
        <f t="shared" si="15"/>
        <v>0</v>
      </c>
      <c r="L25" s="67">
        <f t="shared" si="27"/>
        <v>0</v>
      </c>
      <c r="M25" s="67">
        <f t="shared" si="28"/>
        <v>0</v>
      </c>
      <c r="N25" s="67">
        <f t="shared" si="29"/>
        <v>0</v>
      </c>
      <c r="O25" s="71">
        <f t="shared" si="30"/>
        <v>0</v>
      </c>
    </row>
    <row r="26" spans="1:15" s="15" customFormat="1">
      <c r="A26" s="59" t="s">
        <v>49</v>
      </c>
      <c r="B26" s="42" t="s">
        <v>24</v>
      </c>
      <c r="C26" s="46"/>
      <c r="D26" s="48"/>
      <c r="E26" s="74"/>
      <c r="F26" s="74"/>
      <c r="G26" s="75"/>
      <c r="H26" s="74"/>
      <c r="I26" s="76"/>
      <c r="J26" s="74"/>
      <c r="K26" s="74"/>
      <c r="L26" s="74"/>
      <c r="M26" s="74"/>
      <c r="N26" s="74"/>
      <c r="O26" s="74"/>
    </row>
    <row r="27" spans="1:15" s="15" customFormat="1">
      <c r="A27" s="56" t="s">
        <v>50</v>
      </c>
      <c r="B27" s="61" t="s">
        <v>110</v>
      </c>
      <c r="C27" s="43" t="s">
        <v>9</v>
      </c>
      <c r="D27" s="58">
        <v>111</v>
      </c>
      <c r="E27" s="68"/>
      <c r="F27" s="68"/>
      <c r="G27" s="72">
        <f t="shared" si="5"/>
        <v>0</v>
      </c>
      <c r="H27" s="68"/>
      <c r="I27" s="69"/>
      <c r="J27" s="67">
        <f t="shared" ref="J27:J38" si="31">SUM(G27:I27)</f>
        <v>0</v>
      </c>
      <c r="K27" s="70">
        <f t="shared" ref="K27:K38" si="32">SUM(D27*E27)</f>
        <v>0</v>
      </c>
      <c r="L27" s="67">
        <f t="shared" ref="L27:L38" si="33">ROUND(SUM(G27*D27),2)</f>
        <v>0</v>
      </c>
      <c r="M27" s="67">
        <f t="shared" si="2"/>
        <v>0</v>
      </c>
      <c r="N27" s="67">
        <f t="shared" si="3"/>
        <v>0</v>
      </c>
      <c r="O27" s="71">
        <f t="shared" si="4"/>
        <v>0</v>
      </c>
    </row>
    <row r="28" spans="1:15" s="15" customFormat="1">
      <c r="A28" s="56" t="s">
        <v>104</v>
      </c>
      <c r="B28" s="45" t="s">
        <v>67</v>
      </c>
      <c r="C28" s="43" t="s">
        <v>9</v>
      </c>
      <c r="D28" s="58">
        <v>3.33</v>
      </c>
      <c r="E28" s="68"/>
      <c r="F28" s="68"/>
      <c r="G28" s="72">
        <f t="shared" si="5"/>
        <v>0</v>
      </c>
      <c r="H28" s="68"/>
      <c r="I28" s="69"/>
      <c r="J28" s="67">
        <f t="shared" ref="J28:J29" si="34">SUM(G28:I28)</f>
        <v>0</v>
      </c>
      <c r="K28" s="70">
        <f t="shared" si="32"/>
        <v>0</v>
      </c>
      <c r="L28" s="67">
        <f t="shared" si="33"/>
        <v>0</v>
      </c>
      <c r="M28" s="67">
        <f t="shared" si="2"/>
        <v>0</v>
      </c>
      <c r="N28" s="67">
        <f t="shared" si="3"/>
        <v>0</v>
      </c>
      <c r="O28" s="71">
        <f t="shared" si="4"/>
        <v>0</v>
      </c>
    </row>
    <row r="29" spans="1:15" s="15" customFormat="1">
      <c r="A29" s="56" t="s">
        <v>105</v>
      </c>
      <c r="B29" s="45" t="s">
        <v>26</v>
      </c>
      <c r="C29" s="43" t="s">
        <v>10</v>
      </c>
      <c r="D29" s="58">
        <v>11.100000000000001</v>
      </c>
      <c r="E29" s="68"/>
      <c r="F29" s="68"/>
      <c r="G29" s="72">
        <f t="shared" si="5"/>
        <v>0</v>
      </c>
      <c r="H29" s="68"/>
      <c r="I29" s="69"/>
      <c r="J29" s="67">
        <f t="shared" si="34"/>
        <v>0</v>
      </c>
      <c r="K29" s="70">
        <f t="shared" si="32"/>
        <v>0</v>
      </c>
      <c r="L29" s="67">
        <f t="shared" si="33"/>
        <v>0</v>
      </c>
      <c r="M29" s="67">
        <f t="shared" si="2"/>
        <v>0</v>
      </c>
      <c r="N29" s="67">
        <f t="shared" si="3"/>
        <v>0</v>
      </c>
      <c r="O29" s="71">
        <f t="shared" si="4"/>
        <v>0</v>
      </c>
    </row>
    <row r="30" spans="1:15" s="15" customFormat="1">
      <c r="A30" s="56" t="s">
        <v>106</v>
      </c>
      <c r="B30" s="45" t="s">
        <v>27</v>
      </c>
      <c r="C30" s="43" t="s">
        <v>10</v>
      </c>
      <c r="D30" s="58">
        <v>22.200000000000003</v>
      </c>
      <c r="E30" s="68"/>
      <c r="F30" s="68"/>
      <c r="G30" s="72">
        <f t="shared" si="5"/>
        <v>0</v>
      </c>
      <c r="H30" s="68"/>
      <c r="I30" s="69"/>
      <c r="J30" s="67">
        <f t="shared" si="31"/>
        <v>0</v>
      </c>
      <c r="K30" s="70">
        <f t="shared" si="32"/>
        <v>0</v>
      </c>
      <c r="L30" s="67">
        <f t="shared" si="33"/>
        <v>0</v>
      </c>
      <c r="M30" s="67">
        <f t="shared" si="2"/>
        <v>0</v>
      </c>
      <c r="N30" s="67">
        <f t="shared" si="3"/>
        <v>0</v>
      </c>
      <c r="O30" s="71">
        <f t="shared" si="4"/>
        <v>0</v>
      </c>
    </row>
    <row r="31" spans="1:15" s="15" customFormat="1">
      <c r="A31" s="56" t="s">
        <v>51</v>
      </c>
      <c r="B31" s="61" t="s">
        <v>109</v>
      </c>
      <c r="C31" s="43" t="s">
        <v>9</v>
      </c>
      <c r="D31" s="58">
        <v>358</v>
      </c>
      <c r="E31" s="153"/>
      <c r="F31" s="68"/>
      <c r="G31" s="72">
        <f t="shared" si="5"/>
        <v>0</v>
      </c>
      <c r="H31" s="68"/>
      <c r="I31" s="69"/>
      <c r="J31" s="67">
        <f t="shared" ref="J31:J32" si="35">SUM(G31:I31)</f>
        <v>0</v>
      </c>
      <c r="K31" s="70">
        <f t="shared" si="32"/>
        <v>0</v>
      </c>
      <c r="L31" s="67">
        <f t="shared" si="33"/>
        <v>0</v>
      </c>
      <c r="M31" s="67">
        <f t="shared" si="2"/>
        <v>0</v>
      </c>
      <c r="N31" s="67">
        <f t="shared" si="3"/>
        <v>0</v>
      </c>
      <c r="O31" s="71">
        <f t="shared" si="4"/>
        <v>0</v>
      </c>
    </row>
    <row r="32" spans="1:15" s="15" customFormat="1">
      <c r="A32" s="56" t="s">
        <v>107</v>
      </c>
      <c r="B32" s="45" t="s">
        <v>108</v>
      </c>
      <c r="C32" s="43" t="s">
        <v>10</v>
      </c>
      <c r="D32" s="58">
        <v>39.6</v>
      </c>
      <c r="E32" s="68"/>
      <c r="F32" s="68"/>
      <c r="G32" s="72">
        <f t="shared" si="5"/>
        <v>0</v>
      </c>
      <c r="H32" s="68"/>
      <c r="I32" s="69"/>
      <c r="J32" s="67">
        <f t="shared" si="35"/>
        <v>0</v>
      </c>
      <c r="K32" s="70">
        <f t="shared" si="32"/>
        <v>0</v>
      </c>
      <c r="L32" s="67">
        <f t="shared" si="33"/>
        <v>0</v>
      </c>
      <c r="M32" s="67">
        <f t="shared" si="2"/>
        <v>0</v>
      </c>
      <c r="N32" s="67">
        <f t="shared" si="3"/>
        <v>0</v>
      </c>
      <c r="O32" s="71">
        <f t="shared" si="4"/>
        <v>0</v>
      </c>
    </row>
    <row r="33" spans="1:15" s="31" customFormat="1">
      <c r="A33" s="59" t="s">
        <v>52</v>
      </c>
      <c r="B33" s="42" t="s">
        <v>28</v>
      </c>
      <c r="C33" s="46"/>
      <c r="D33" s="48"/>
      <c r="E33" s="74"/>
      <c r="F33" s="74"/>
      <c r="G33" s="75"/>
      <c r="H33" s="74"/>
      <c r="I33" s="74"/>
      <c r="J33" s="74"/>
      <c r="K33" s="74"/>
      <c r="L33" s="74"/>
      <c r="M33" s="74"/>
      <c r="N33" s="74"/>
      <c r="O33" s="74"/>
    </row>
    <row r="34" spans="1:15" s="15" customFormat="1">
      <c r="A34" s="56" t="s">
        <v>53</v>
      </c>
      <c r="B34" s="45" t="s">
        <v>25</v>
      </c>
      <c r="C34" s="43" t="s">
        <v>9</v>
      </c>
      <c r="D34" s="58">
        <v>63</v>
      </c>
      <c r="E34" s="68"/>
      <c r="F34" s="68"/>
      <c r="G34" s="72">
        <f t="shared" si="5"/>
        <v>0</v>
      </c>
      <c r="H34" s="68"/>
      <c r="I34" s="69"/>
      <c r="J34" s="67">
        <f t="shared" si="31"/>
        <v>0</v>
      </c>
      <c r="K34" s="70">
        <f t="shared" si="32"/>
        <v>0</v>
      </c>
      <c r="L34" s="67">
        <f t="shared" si="33"/>
        <v>0</v>
      </c>
      <c r="M34" s="67">
        <f t="shared" si="2"/>
        <v>0</v>
      </c>
      <c r="N34" s="67">
        <f t="shared" si="3"/>
        <v>0</v>
      </c>
      <c r="O34" s="71">
        <f t="shared" si="4"/>
        <v>0</v>
      </c>
    </row>
    <row r="35" spans="1:15" s="15" customFormat="1">
      <c r="A35" s="56" t="s">
        <v>54</v>
      </c>
      <c r="B35" s="45" t="s">
        <v>29</v>
      </c>
      <c r="C35" s="43" t="s">
        <v>10</v>
      </c>
      <c r="D35" s="58">
        <v>4.5</v>
      </c>
      <c r="E35" s="126"/>
      <c r="F35" s="68"/>
      <c r="G35" s="72">
        <f t="shared" si="5"/>
        <v>0</v>
      </c>
      <c r="H35" s="68"/>
      <c r="I35" s="69"/>
      <c r="J35" s="67">
        <f t="shared" si="31"/>
        <v>0</v>
      </c>
      <c r="K35" s="70">
        <f t="shared" si="32"/>
        <v>0</v>
      </c>
      <c r="L35" s="67">
        <f t="shared" si="33"/>
        <v>0</v>
      </c>
      <c r="M35" s="67">
        <f t="shared" si="2"/>
        <v>0</v>
      </c>
      <c r="N35" s="67">
        <f t="shared" si="3"/>
        <v>0</v>
      </c>
      <c r="O35" s="71">
        <f t="shared" si="4"/>
        <v>0</v>
      </c>
    </row>
    <row r="36" spans="1:15" s="15" customFormat="1">
      <c r="A36" s="56" t="s">
        <v>55</v>
      </c>
      <c r="B36" s="45" t="s">
        <v>30</v>
      </c>
      <c r="C36" s="43" t="s">
        <v>10</v>
      </c>
      <c r="D36" s="58">
        <v>11</v>
      </c>
      <c r="E36" s="126"/>
      <c r="F36" s="68"/>
      <c r="G36" s="72">
        <f t="shared" si="5"/>
        <v>0</v>
      </c>
      <c r="H36" s="68"/>
      <c r="I36" s="69"/>
      <c r="J36" s="67">
        <f t="shared" si="31"/>
        <v>0</v>
      </c>
      <c r="K36" s="70">
        <f t="shared" si="32"/>
        <v>0</v>
      </c>
      <c r="L36" s="67">
        <f t="shared" si="33"/>
        <v>0</v>
      </c>
      <c r="M36" s="67">
        <f t="shared" si="2"/>
        <v>0</v>
      </c>
      <c r="N36" s="67">
        <f t="shared" si="3"/>
        <v>0</v>
      </c>
      <c r="O36" s="71">
        <f t="shared" si="4"/>
        <v>0</v>
      </c>
    </row>
    <row r="37" spans="1:15" s="15" customFormat="1">
      <c r="A37" s="59" t="s">
        <v>56</v>
      </c>
      <c r="B37" s="42" t="s">
        <v>31</v>
      </c>
      <c r="C37" s="46"/>
      <c r="D37" s="48"/>
      <c r="E37" s="77"/>
      <c r="F37" s="74"/>
      <c r="G37" s="75"/>
      <c r="H37" s="74"/>
      <c r="I37" s="76"/>
      <c r="J37" s="74"/>
      <c r="K37" s="74"/>
      <c r="L37" s="74"/>
      <c r="M37" s="74"/>
      <c r="N37" s="74"/>
      <c r="O37" s="74"/>
    </row>
    <row r="38" spans="1:15" s="15" customFormat="1">
      <c r="A38" s="62" t="s">
        <v>59</v>
      </c>
      <c r="B38" s="63" t="s">
        <v>34</v>
      </c>
      <c r="C38" s="64" t="s">
        <v>8</v>
      </c>
      <c r="D38" s="128">
        <v>345</v>
      </c>
      <c r="E38" s="127"/>
      <c r="F38" s="79"/>
      <c r="G38" s="125">
        <f t="shared" si="5"/>
        <v>0</v>
      </c>
      <c r="H38" s="79"/>
      <c r="I38" s="80"/>
      <c r="J38" s="78">
        <f t="shared" si="31"/>
        <v>0</v>
      </c>
      <c r="K38" s="81">
        <f t="shared" si="32"/>
        <v>0</v>
      </c>
      <c r="L38" s="78">
        <f t="shared" si="33"/>
        <v>0</v>
      </c>
      <c r="M38" s="78">
        <f t="shared" si="2"/>
        <v>0</v>
      </c>
      <c r="N38" s="78">
        <f t="shared" si="3"/>
        <v>0</v>
      </c>
      <c r="O38" s="82">
        <f t="shared" si="4"/>
        <v>0</v>
      </c>
    </row>
    <row r="39" spans="1:15" s="32" customFormat="1" ht="15" customHeight="1">
      <c r="A39" s="253" t="s">
        <v>147</v>
      </c>
      <c r="B39" s="253"/>
      <c r="C39" s="253"/>
      <c r="D39" s="253"/>
      <c r="E39" s="253"/>
      <c r="F39" s="253"/>
      <c r="G39" s="253"/>
      <c r="H39" s="253"/>
      <c r="I39" s="253"/>
      <c r="J39" s="253"/>
      <c r="K39" s="83">
        <f>SUM(K14:K38)</f>
        <v>0</v>
      </c>
      <c r="L39" s="83">
        <f>SUM(L14:L38)</f>
        <v>0</v>
      </c>
      <c r="M39" s="83">
        <f>SUM(M14:M38)</f>
        <v>0</v>
      </c>
      <c r="N39" s="83">
        <f>SUM(N14:N38)</f>
        <v>0</v>
      </c>
      <c r="O39" s="84">
        <f>SUM(O14:O38)</f>
        <v>0</v>
      </c>
    </row>
    <row r="41" spans="1:15" ht="15" customHeight="1">
      <c r="B41" s="224" t="s">
        <v>154</v>
      </c>
      <c r="C41" s="224"/>
      <c r="D41" s="224"/>
      <c r="E41" s="224"/>
      <c r="F41" s="224"/>
    </row>
    <row r="42" spans="1:15" ht="15" customHeight="1">
      <c r="B42" s="224" t="s">
        <v>128</v>
      </c>
      <c r="C42" s="224"/>
      <c r="D42" s="224"/>
      <c r="E42" s="22"/>
      <c r="F42" s="22"/>
    </row>
    <row r="43" spans="1:15" ht="15" customHeight="1">
      <c r="B43" s="224" t="s">
        <v>129</v>
      </c>
      <c r="C43" s="224"/>
      <c r="D43" s="224"/>
      <c r="E43" s="22"/>
      <c r="F43" s="22"/>
    </row>
  </sheetData>
  <mergeCells count="13">
    <mergeCell ref="B41:F41"/>
    <mergeCell ref="B42:D42"/>
    <mergeCell ref="B43:D43"/>
    <mergeCell ref="A39:J39"/>
    <mergeCell ref="A11:A12"/>
    <mergeCell ref="A1:O1"/>
    <mergeCell ref="A2:O2"/>
    <mergeCell ref="D7:M7"/>
    <mergeCell ref="E11:J11"/>
    <mergeCell ref="K11:O11"/>
    <mergeCell ref="B11:B12"/>
    <mergeCell ref="C11:C12"/>
    <mergeCell ref="D11:D12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0"/>
  <sheetViews>
    <sheetView zoomScaleNormal="100" zoomScaleSheetLayoutView="120" zoomScalePageLayoutView="125" workbookViewId="0">
      <selection sqref="A1:O1"/>
    </sheetView>
  </sheetViews>
  <sheetFormatPr defaultColWidth="9.140625" defaultRowHeight="15" customHeight="1"/>
  <cols>
    <col min="1" max="1" width="5.140625" style="33" customWidth="1"/>
    <col min="2" max="2" width="59.42578125" style="16" customWidth="1"/>
    <col min="3" max="3" width="10.85546875" style="34" customWidth="1"/>
    <col min="4" max="4" width="10" style="35" customWidth="1"/>
    <col min="5" max="5" width="7.42578125" style="35" customWidth="1"/>
    <col min="6" max="6" width="9.7109375" style="36" customWidth="1"/>
    <col min="7" max="7" width="6.85546875" style="8" customWidth="1"/>
    <col min="8" max="8" width="7.7109375" style="8" customWidth="1"/>
    <col min="9" max="9" width="8.140625" style="8" customWidth="1"/>
    <col min="10" max="10" width="6.140625" style="8" customWidth="1"/>
    <col min="11" max="11" width="12.85546875" style="8" customWidth="1"/>
    <col min="12" max="12" width="8.140625" style="8" customWidth="1"/>
    <col min="13" max="13" width="8.42578125" style="8" customWidth="1"/>
    <col min="14" max="14" width="8.7109375" style="8" customWidth="1"/>
    <col min="15" max="15" width="11.85546875" style="3" customWidth="1"/>
    <col min="16" max="16384" width="9.140625" style="3"/>
  </cols>
  <sheetData>
    <row r="1" spans="1:15" ht="15" customHeight="1">
      <c r="A1" s="242" t="s">
        <v>131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spans="1:15" ht="15" customHeight="1">
      <c r="A2" s="243" t="s">
        <v>152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3" spans="1:15" ht="15" customHeight="1">
      <c r="A3" s="22"/>
      <c r="B3" s="22"/>
      <c r="C3" s="22"/>
      <c r="D3" s="22"/>
      <c r="E3" s="22"/>
      <c r="F3" s="22"/>
      <c r="G3" s="22"/>
      <c r="H3" s="23"/>
      <c r="I3" s="24"/>
      <c r="J3" s="22"/>
      <c r="K3" s="22"/>
      <c r="L3" s="22"/>
      <c r="M3" s="22"/>
      <c r="N3" s="22"/>
      <c r="O3" s="22"/>
    </row>
    <row r="4" spans="1:15" ht="15" customHeight="1">
      <c r="A4" s="22" t="str">
        <f>Koptāme!A8</f>
        <v>Objekta nosaukums:     Daudzdzīvokļu dzīvojamo ēku teritorijas labiekārtošana</v>
      </c>
      <c r="B4" s="25"/>
      <c r="C4" s="25"/>
      <c r="D4" s="22"/>
      <c r="E4" s="22"/>
      <c r="F4" s="22"/>
      <c r="G4" s="22"/>
      <c r="H4" s="23"/>
      <c r="I4" s="24"/>
      <c r="J4" s="22"/>
      <c r="K4" s="22"/>
      <c r="L4" s="22"/>
      <c r="M4" s="22"/>
      <c r="N4" s="22"/>
      <c r="O4" s="22"/>
    </row>
    <row r="5" spans="1:15" ht="15" customHeight="1">
      <c r="A5" s="22" t="str">
        <f>Koptāme!A9</f>
        <v>Objekta adrese:     Pulkveža Brieža iela 80 un Melioratoru iela 2, Sigulda</v>
      </c>
      <c r="B5" s="22"/>
      <c r="C5" s="22"/>
      <c r="D5" s="26"/>
      <c r="E5" s="26"/>
      <c r="F5" s="26"/>
      <c r="G5" s="26"/>
      <c r="H5" s="26"/>
      <c r="I5" s="26"/>
      <c r="J5" s="26"/>
      <c r="K5" s="26"/>
      <c r="L5" s="26"/>
      <c r="M5" s="26"/>
      <c r="N5" s="22"/>
      <c r="O5" s="27"/>
    </row>
    <row r="6" spans="1:15" ht="15" customHeight="1">
      <c r="A6" s="22" t="str">
        <f>Koptāme!A10</f>
        <v>Pasūtītājs:     Siguldas novada pašvaldība, reģ.Nr.90000048152</v>
      </c>
      <c r="B6" s="22"/>
      <c r="C6" s="22"/>
      <c r="D6" s="28"/>
      <c r="E6" s="28"/>
      <c r="F6" s="28"/>
      <c r="G6" s="28"/>
      <c r="H6" s="28"/>
      <c r="I6" s="28"/>
      <c r="J6" s="28"/>
      <c r="K6" s="28"/>
      <c r="L6" s="28"/>
      <c r="M6" s="28"/>
      <c r="N6" s="22"/>
      <c r="O6" s="27"/>
    </row>
    <row r="7" spans="1:15" ht="15" customHeight="1">
      <c r="A7" s="22" t="str">
        <f>Koptāme!A11</f>
        <v>Iepirkuma Nr.:     SNP 2019/15/AK</v>
      </c>
      <c r="B7" s="22"/>
      <c r="C7" s="22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2"/>
      <c r="O7" s="27"/>
    </row>
    <row r="8" spans="1:15" ht="15" customHeight="1">
      <c r="A8" s="22" t="s">
        <v>132</v>
      </c>
      <c r="B8" s="22"/>
      <c r="C8" s="22"/>
      <c r="D8" s="29"/>
      <c r="E8" s="29"/>
      <c r="F8" s="29"/>
      <c r="G8" s="29"/>
      <c r="H8" s="29"/>
      <c r="I8" s="29"/>
      <c r="J8" s="29"/>
      <c r="K8" s="29"/>
      <c r="L8" s="29"/>
      <c r="M8" s="29"/>
      <c r="N8" s="27" t="s">
        <v>134</v>
      </c>
      <c r="O8" s="92">
        <f>O26</f>
        <v>0</v>
      </c>
    </row>
    <row r="9" spans="1:15" ht="15" customHeight="1">
      <c r="A9" s="22"/>
      <c r="B9" s="22"/>
      <c r="C9" s="22"/>
      <c r="D9" s="23"/>
      <c r="E9" s="23"/>
      <c r="F9" s="23"/>
      <c r="G9" s="23"/>
      <c r="H9" s="23"/>
      <c r="I9" s="30"/>
      <c r="J9" s="23"/>
      <c r="K9" s="23"/>
      <c r="L9" s="23"/>
      <c r="M9" s="22"/>
      <c r="N9" s="22"/>
      <c r="O9" s="27" t="s">
        <v>135</v>
      </c>
    </row>
    <row r="10" spans="1:15" ht="15" customHeight="1">
      <c r="A10" s="22"/>
      <c r="B10" s="22"/>
      <c r="C10" s="22"/>
      <c r="D10" s="23"/>
      <c r="E10" s="23"/>
      <c r="F10" s="23"/>
      <c r="G10" s="23"/>
      <c r="H10" s="23"/>
      <c r="I10" s="30"/>
      <c r="J10" s="23"/>
      <c r="K10" s="66">
        <f>K26</f>
        <v>0</v>
      </c>
      <c r="L10" s="66">
        <f t="shared" ref="L10:O10" si="0">L26</f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</row>
    <row r="11" spans="1:15" ht="15" customHeight="1">
      <c r="A11" s="254" t="s">
        <v>116</v>
      </c>
      <c r="B11" s="247" t="s">
        <v>136</v>
      </c>
      <c r="C11" s="249" t="s">
        <v>0</v>
      </c>
      <c r="D11" s="251" t="s">
        <v>1</v>
      </c>
      <c r="E11" s="244" t="s">
        <v>2</v>
      </c>
      <c r="F11" s="244"/>
      <c r="G11" s="244"/>
      <c r="H11" s="244"/>
      <c r="I11" s="244"/>
      <c r="J11" s="245"/>
      <c r="K11" s="246" t="s">
        <v>3</v>
      </c>
      <c r="L11" s="244"/>
      <c r="M11" s="244"/>
      <c r="N11" s="244"/>
      <c r="O11" s="245"/>
    </row>
    <row r="12" spans="1:15" ht="75" customHeight="1">
      <c r="A12" s="260"/>
      <c r="B12" s="256"/>
      <c r="C12" s="257"/>
      <c r="D12" s="258"/>
      <c r="E12" s="39" t="s">
        <v>4</v>
      </c>
      <c r="F12" s="39" t="s">
        <v>5</v>
      </c>
      <c r="G12" s="38" t="s">
        <v>122</v>
      </c>
      <c r="H12" s="38" t="s">
        <v>137</v>
      </c>
      <c r="I12" s="38" t="s">
        <v>71</v>
      </c>
      <c r="J12" s="38" t="s">
        <v>11</v>
      </c>
      <c r="K12" s="38" t="s">
        <v>6</v>
      </c>
      <c r="L12" s="38" t="s">
        <v>122</v>
      </c>
      <c r="M12" s="38" t="s">
        <v>124</v>
      </c>
      <c r="N12" s="38" t="s">
        <v>71</v>
      </c>
      <c r="O12" s="38" t="s">
        <v>138</v>
      </c>
    </row>
    <row r="13" spans="1:15" s="31" customFormat="1">
      <c r="A13" s="168" t="s">
        <v>20</v>
      </c>
      <c r="B13" s="96" t="s">
        <v>12</v>
      </c>
      <c r="C13" s="97"/>
      <c r="D13" s="98"/>
      <c r="E13" s="98"/>
      <c r="F13" s="99"/>
      <c r="G13" s="99"/>
      <c r="H13" s="99"/>
      <c r="I13" s="100"/>
      <c r="J13" s="101"/>
      <c r="K13" s="99"/>
      <c r="L13" s="99"/>
      <c r="M13" s="99"/>
      <c r="N13" s="99"/>
      <c r="O13" s="102"/>
    </row>
    <row r="14" spans="1:15" s="31" customFormat="1">
      <c r="A14" s="56" t="s">
        <v>48</v>
      </c>
      <c r="B14" s="61" t="s">
        <v>96</v>
      </c>
      <c r="C14" s="43" t="s">
        <v>9</v>
      </c>
      <c r="D14" s="44">
        <v>176</v>
      </c>
      <c r="E14" s="129"/>
      <c r="F14" s="129"/>
      <c r="G14" s="130">
        <f>ROUND(F14*E14,2)</f>
        <v>0</v>
      </c>
      <c r="H14" s="129"/>
      <c r="I14" s="131"/>
      <c r="J14" s="132">
        <f t="shared" ref="J14" si="1">SUM(G14:I14)</f>
        <v>0</v>
      </c>
      <c r="K14" s="133">
        <f t="shared" ref="K14:K16" si="2">SUM(D14*E14)</f>
        <v>0</v>
      </c>
      <c r="L14" s="134">
        <f t="shared" ref="L14:L16" si="3">ROUND(SUM(G14*D14),2)</f>
        <v>0</v>
      </c>
      <c r="M14" s="134">
        <f t="shared" ref="M14:M16" si="4">ROUND(SUM(H14*D14),2)</f>
        <v>0</v>
      </c>
      <c r="N14" s="134">
        <f t="shared" ref="N14:N16" si="5">ROUND(SUM(I14*D14),2)</f>
        <v>0</v>
      </c>
      <c r="O14" s="135">
        <f t="shared" ref="O14:O16" si="6">SUM(L14:N14)</f>
        <v>0</v>
      </c>
    </row>
    <row r="15" spans="1:15" s="31" customFormat="1">
      <c r="A15" s="56" t="s">
        <v>95</v>
      </c>
      <c r="B15" s="45" t="s">
        <v>67</v>
      </c>
      <c r="C15" s="43" t="s">
        <v>10</v>
      </c>
      <c r="D15" s="44">
        <v>5.2799999999999994</v>
      </c>
      <c r="E15" s="129"/>
      <c r="F15" s="129"/>
      <c r="G15" s="130">
        <f t="shared" ref="G15:G25" si="7">ROUND(F15*E15,2)</f>
        <v>0</v>
      </c>
      <c r="H15" s="129"/>
      <c r="I15" s="131"/>
      <c r="J15" s="136">
        <f t="shared" ref="J15:J16" si="8">SUM(G15:I15)</f>
        <v>0</v>
      </c>
      <c r="K15" s="133">
        <f t="shared" si="2"/>
        <v>0</v>
      </c>
      <c r="L15" s="134">
        <f t="shared" si="3"/>
        <v>0</v>
      </c>
      <c r="M15" s="134">
        <f t="shared" si="4"/>
        <v>0</v>
      </c>
      <c r="N15" s="134">
        <f t="shared" si="5"/>
        <v>0</v>
      </c>
      <c r="O15" s="135">
        <f t="shared" si="6"/>
        <v>0</v>
      </c>
    </row>
    <row r="16" spans="1:15" s="31" customFormat="1">
      <c r="A16" s="56" t="s">
        <v>92</v>
      </c>
      <c r="B16" s="45" t="s">
        <v>13</v>
      </c>
      <c r="C16" s="43" t="s">
        <v>10</v>
      </c>
      <c r="D16" s="44">
        <v>26.4</v>
      </c>
      <c r="E16" s="129"/>
      <c r="F16" s="129"/>
      <c r="G16" s="130">
        <f t="shared" si="7"/>
        <v>0</v>
      </c>
      <c r="H16" s="129"/>
      <c r="I16" s="131"/>
      <c r="J16" s="136">
        <f t="shared" si="8"/>
        <v>0</v>
      </c>
      <c r="K16" s="133">
        <f t="shared" si="2"/>
        <v>0</v>
      </c>
      <c r="L16" s="134">
        <f t="shared" si="3"/>
        <v>0</v>
      </c>
      <c r="M16" s="134">
        <f t="shared" si="4"/>
        <v>0</v>
      </c>
      <c r="N16" s="134">
        <f t="shared" si="5"/>
        <v>0</v>
      </c>
      <c r="O16" s="135">
        <f t="shared" si="6"/>
        <v>0</v>
      </c>
    </row>
    <row r="17" spans="1:15" s="31" customFormat="1">
      <c r="A17" s="56" t="s">
        <v>93</v>
      </c>
      <c r="B17" s="45" t="s">
        <v>14</v>
      </c>
      <c r="C17" s="43" t="s">
        <v>10</v>
      </c>
      <c r="D17" s="44">
        <v>35.200000000000003</v>
      </c>
      <c r="E17" s="129"/>
      <c r="F17" s="129"/>
      <c r="G17" s="130">
        <f t="shared" si="7"/>
        <v>0</v>
      </c>
      <c r="H17" s="129"/>
      <c r="I17" s="131"/>
      <c r="J17" s="136">
        <f>SUM(G17:I17)</f>
        <v>0</v>
      </c>
      <c r="K17" s="133">
        <f>SUM(D17*E17)</f>
        <v>0</v>
      </c>
      <c r="L17" s="134">
        <f>ROUND(SUM(G17*D17),2)</f>
        <v>0</v>
      </c>
      <c r="M17" s="134">
        <f>ROUND(SUM(H17*D17),2)</f>
        <v>0</v>
      </c>
      <c r="N17" s="134">
        <f>ROUND(SUM(I17*D17),2)</f>
        <v>0</v>
      </c>
      <c r="O17" s="135">
        <f>SUM(L17:N17)</f>
        <v>0</v>
      </c>
    </row>
    <row r="18" spans="1:15" s="31" customFormat="1">
      <c r="A18" s="56" t="s">
        <v>21</v>
      </c>
      <c r="B18" s="61" t="s">
        <v>97</v>
      </c>
      <c r="C18" s="43" t="s">
        <v>9</v>
      </c>
      <c r="D18" s="44">
        <v>1138</v>
      </c>
      <c r="E18" s="129"/>
      <c r="F18" s="129"/>
      <c r="G18" s="130">
        <f t="shared" si="7"/>
        <v>0</v>
      </c>
      <c r="H18" s="129"/>
      <c r="I18" s="131"/>
      <c r="J18" s="132">
        <f t="shared" ref="J18" si="9">SUM(G18:I18)</f>
        <v>0</v>
      </c>
      <c r="K18" s="133">
        <f t="shared" ref="K18:K19" si="10">SUM(D18*E18)</f>
        <v>0</v>
      </c>
      <c r="L18" s="134">
        <f t="shared" ref="L18:L19" si="11">ROUND(SUM(G18*D18),2)</f>
        <v>0</v>
      </c>
      <c r="M18" s="134">
        <f t="shared" ref="M18:M19" si="12">ROUND(SUM(H18*D18),2)</f>
        <v>0</v>
      </c>
      <c r="N18" s="134">
        <f t="shared" ref="N18:N19" si="13">ROUND(SUM(I18*D18),2)</f>
        <v>0</v>
      </c>
      <c r="O18" s="135">
        <f t="shared" ref="O18:O19" si="14">SUM(L18:N18)</f>
        <v>0</v>
      </c>
    </row>
    <row r="19" spans="1:15" s="31" customFormat="1">
      <c r="A19" s="56" t="s">
        <v>94</v>
      </c>
      <c r="B19" s="45" t="s">
        <v>108</v>
      </c>
      <c r="C19" s="43" t="s">
        <v>10</v>
      </c>
      <c r="D19" s="44">
        <v>113.80000000000001</v>
      </c>
      <c r="E19" s="129"/>
      <c r="F19" s="129"/>
      <c r="G19" s="130">
        <f t="shared" si="7"/>
        <v>0</v>
      </c>
      <c r="H19" s="129"/>
      <c r="I19" s="131"/>
      <c r="J19" s="136">
        <f t="shared" ref="J19" si="15">SUM(G19:I19)</f>
        <v>0</v>
      </c>
      <c r="K19" s="133">
        <f t="shared" si="10"/>
        <v>0</v>
      </c>
      <c r="L19" s="134">
        <f t="shared" si="11"/>
        <v>0</v>
      </c>
      <c r="M19" s="134">
        <f t="shared" si="12"/>
        <v>0</v>
      </c>
      <c r="N19" s="134">
        <f t="shared" si="13"/>
        <v>0</v>
      </c>
      <c r="O19" s="135">
        <f t="shared" si="14"/>
        <v>0</v>
      </c>
    </row>
    <row r="20" spans="1:15" s="15" customFormat="1">
      <c r="A20" s="59" t="s">
        <v>56</v>
      </c>
      <c r="B20" s="42" t="s">
        <v>31</v>
      </c>
      <c r="C20" s="46"/>
      <c r="D20" s="47"/>
      <c r="E20" s="137"/>
      <c r="F20" s="138"/>
      <c r="G20" s="139">
        <f t="shared" si="7"/>
        <v>0</v>
      </c>
      <c r="H20" s="138"/>
      <c r="I20" s="140"/>
      <c r="J20" s="138"/>
      <c r="K20" s="138"/>
      <c r="L20" s="138"/>
      <c r="M20" s="138"/>
      <c r="N20" s="138"/>
      <c r="O20" s="138"/>
    </row>
    <row r="21" spans="1:15" s="15" customFormat="1">
      <c r="A21" s="56" t="s">
        <v>57</v>
      </c>
      <c r="B21" s="45" t="s">
        <v>32</v>
      </c>
      <c r="C21" s="43" t="s">
        <v>8</v>
      </c>
      <c r="D21" s="44">
        <v>737</v>
      </c>
      <c r="E21" s="141"/>
      <c r="F21" s="129"/>
      <c r="G21" s="130">
        <f t="shared" si="7"/>
        <v>0</v>
      </c>
      <c r="H21" s="129"/>
      <c r="I21" s="129"/>
      <c r="J21" s="136">
        <f t="shared" ref="J21:J25" si="16">SUM(G21:I21)</f>
        <v>0</v>
      </c>
      <c r="K21" s="133">
        <f t="shared" ref="K21:K25" si="17">SUM(D21*E21)</f>
        <v>0</v>
      </c>
      <c r="L21" s="134">
        <f t="shared" ref="L21:L25" si="18">ROUND(SUM(G21*D21),2)</f>
        <v>0</v>
      </c>
      <c r="M21" s="134">
        <f t="shared" ref="M21:M25" si="19">ROUND(SUM(H21*D21),2)</f>
        <v>0</v>
      </c>
      <c r="N21" s="134">
        <f t="shared" ref="N21:N25" si="20">ROUND(SUM(I21*D21),2)</f>
        <v>0</v>
      </c>
      <c r="O21" s="135">
        <f t="shared" ref="O21:O25" si="21">SUM(L21:N21)</f>
        <v>0</v>
      </c>
    </row>
    <row r="22" spans="1:15" s="15" customFormat="1">
      <c r="A22" s="56" t="s">
        <v>58</v>
      </c>
      <c r="B22" s="45" t="s">
        <v>33</v>
      </c>
      <c r="C22" s="43" t="s">
        <v>8</v>
      </c>
      <c r="D22" s="44">
        <v>221</v>
      </c>
      <c r="E22" s="141"/>
      <c r="F22" s="129"/>
      <c r="G22" s="130">
        <f t="shared" si="7"/>
        <v>0</v>
      </c>
      <c r="H22" s="129"/>
      <c r="I22" s="131"/>
      <c r="J22" s="136">
        <f t="shared" si="16"/>
        <v>0</v>
      </c>
      <c r="K22" s="133">
        <f t="shared" si="17"/>
        <v>0</v>
      </c>
      <c r="L22" s="134">
        <f t="shared" si="18"/>
        <v>0</v>
      </c>
      <c r="M22" s="134">
        <f t="shared" si="19"/>
        <v>0</v>
      </c>
      <c r="N22" s="134">
        <f t="shared" si="20"/>
        <v>0</v>
      </c>
      <c r="O22" s="135">
        <f t="shared" si="21"/>
        <v>0</v>
      </c>
    </row>
    <row r="23" spans="1:15" s="15" customFormat="1">
      <c r="A23" s="56" t="s">
        <v>60</v>
      </c>
      <c r="B23" s="45" t="s">
        <v>35</v>
      </c>
      <c r="C23" s="43" t="s">
        <v>10</v>
      </c>
      <c r="D23" s="44">
        <v>86</v>
      </c>
      <c r="E23" s="141"/>
      <c r="F23" s="129"/>
      <c r="G23" s="130">
        <f t="shared" si="7"/>
        <v>0</v>
      </c>
      <c r="H23" s="129"/>
      <c r="I23" s="131"/>
      <c r="J23" s="136">
        <f t="shared" si="16"/>
        <v>0</v>
      </c>
      <c r="K23" s="133">
        <f t="shared" si="17"/>
        <v>0</v>
      </c>
      <c r="L23" s="134">
        <f t="shared" si="18"/>
        <v>0</v>
      </c>
      <c r="M23" s="134">
        <f t="shared" si="19"/>
        <v>0</v>
      </c>
      <c r="N23" s="134">
        <f t="shared" si="20"/>
        <v>0</v>
      </c>
      <c r="O23" s="135">
        <f t="shared" si="21"/>
        <v>0</v>
      </c>
    </row>
    <row r="24" spans="1:15" s="15" customFormat="1">
      <c r="A24" s="56" t="s">
        <v>61</v>
      </c>
      <c r="B24" s="45" t="s">
        <v>36</v>
      </c>
      <c r="C24" s="43" t="s">
        <v>10</v>
      </c>
      <c r="D24" s="44">
        <v>102</v>
      </c>
      <c r="E24" s="129"/>
      <c r="F24" s="129"/>
      <c r="G24" s="130">
        <f t="shared" si="7"/>
        <v>0</v>
      </c>
      <c r="H24" s="129"/>
      <c r="I24" s="131"/>
      <c r="J24" s="136">
        <f t="shared" si="16"/>
        <v>0</v>
      </c>
      <c r="K24" s="133">
        <f t="shared" si="17"/>
        <v>0</v>
      </c>
      <c r="L24" s="134">
        <f t="shared" si="18"/>
        <v>0</v>
      </c>
      <c r="M24" s="134">
        <f t="shared" si="19"/>
        <v>0</v>
      </c>
      <c r="N24" s="134">
        <f t="shared" si="20"/>
        <v>0</v>
      </c>
      <c r="O24" s="135">
        <f t="shared" si="21"/>
        <v>0</v>
      </c>
    </row>
    <row r="25" spans="1:15" s="15" customFormat="1">
      <c r="A25" s="62" t="s">
        <v>61</v>
      </c>
      <c r="B25" s="103" t="s">
        <v>26</v>
      </c>
      <c r="C25" s="64" t="s">
        <v>10</v>
      </c>
      <c r="D25" s="65">
        <v>98.88</v>
      </c>
      <c r="E25" s="142"/>
      <c r="F25" s="142"/>
      <c r="G25" s="143">
        <f t="shared" si="7"/>
        <v>0</v>
      </c>
      <c r="H25" s="142"/>
      <c r="I25" s="144"/>
      <c r="J25" s="145">
        <f t="shared" si="16"/>
        <v>0</v>
      </c>
      <c r="K25" s="146">
        <f t="shared" si="17"/>
        <v>0</v>
      </c>
      <c r="L25" s="147">
        <f t="shared" si="18"/>
        <v>0</v>
      </c>
      <c r="M25" s="147">
        <f t="shared" si="19"/>
        <v>0</v>
      </c>
      <c r="N25" s="147">
        <f t="shared" si="20"/>
        <v>0</v>
      </c>
      <c r="O25" s="148">
        <f t="shared" si="21"/>
        <v>0</v>
      </c>
    </row>
    <row r="26" spans="1:15" s="32" customFormat="1" ht="15" customHeight="1">
      <c r="A26" s="259" t="s">
        <v>147</v>
      </c>
      <c r="B26" s="259"/>
      <c r="C26" s="259"/>
      <c r="D26" s="259"/>
      <c r="E26" s="259"/>
      <c r="F26" s="259"/>
      <c r="G26" s="259"/>
      <c r="H26" s="259"/>
      <c r="I26" s="259"/>
      <c r="J26" s="259"/>
      <c r="K26" s="149">
        <f>SUM(K13:K25)</f>
        <v>0</v>
      </c>
      <c r="L26" s="149">
        <f>SUM(L13:L25)</f>
        <v>0</v>
      </c>
      <c r="M26" s="149">
        <f>SUM(M13:M25)</f>
        <v>0</v>
      </c>
      <c r="N26" s="149">
        <f>SUM(N13:N25)</f>
        <v>0</v>
      </c>
      <c r="O26" s="150">
        <f>SUM(O13:O25)</f>
        <v>0</v>
      </c>
    </row>
    <row r="28" spans="1:15" ht="15" customHeight="1">
      <c r="B28" s="224" t="s">
        <v>154</v>
      </c>
      <c r="C28" s="224"/>
      <c r="D28" s="224"/>
      <c r="E28" s="224"/>
      <c r="F28" s="224"/>
    </row>
    <row r="29" spans="1:15" ht="15" customHeight="1">
      <c r="B29" s="224" t="s">
        <v>128</v>
      </c>
      <c r="C29" s="224"/>
      <c r="D29" s="224"/>
      <c r="E29" s="22"/>
      <c r="F29" s="22"/>
    </row>
    <row r="30" spans="1:15" ht="15" customHeight="1">
      <c r="B30" s="224" t="s">
        <v>129</v>
      </c>
      <c r="C30" s="224"/>
      <c r="D30" s="224"/>
      <c r="E30" s="22"/>
      <c r="F30" s="22"/>
    </row>
  </sheetData>
  <mergeCells count="13">
    <mergeCell ref="B28:F28"/>
    <mergeCell ref="B29:D29"/>
    <mergeCell ref="B30:D30"/>
    <mergeCell ref="A26:J26"/>
    <mergeCell ref="A11:A12"/>
    <mergeCell ref="A1:O1"/>
    <mergeCell ref="A2:O2"/>
    <mergeCell ref="D7:M7"/>
    <mergeCell ref="E11:J11"/>
    <mergeCell ref="K11:O11"/>
    <mergeCell ref="B11:B12"/>
    <mergeCell ref="C11:C12"/>
    <mergeCell ref="D11:D12"/>
  </mergeCells>
  <pageMargins left="0.25" right="0.25" top="0.75" bottom="0.75" header="0.3" footer="0.3"/>
  <pageSetup paperSize="9" scale="7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21"/>
  <sheetViews>
    <sheetView zoomScaleNormal="100" zoomScaleSheetLayoutView="100" zoomScalePageLayoutView="125" workbookViewId="0">
      <selection sqref="A1:O1"/>
    </sheetView>
  </sheetViews>
  <sheetFormatPr defaultColWidth="9.140625" defaultRowHeight="15"/>
  <cols>
    <col min="1" max="1" width="5.140625" style="33" customWidth="1"/>
    <col min="2" max="2" width="59.42578125" style="16" customWidth="1"/>
    <col min="3" max="3" width="10.85546875" style="34" customWidth="1"/>
    <col min="4" max="4" width="10" style="35" customWidth="1"/>
    <col min="5" max="5" width="7.42578125" style="35" customWidth="1"/>
    <col min="6" max="6" width="9.7109375" style="36" customWidth="1"/>
    <col min="7" max="7" width="6.85546875" style="8" customWidth="1"/>
    <col min="8" max="8" width="7.7109375" style="8" customWidth="1"/>
    <col min="9" max="9" width="8.140625" style="8" customWidth="1"/>
    <col min="10" max="10" width="6.140625" style="8" customWidth="1"/>
    <col min="11" max="11" width="12.85546875" style="8" customWidth="1"/>
    <col min="12" max="12" width="8.140625" style="8" customWidth="1"/>
    <col min="13" max="13" width="8.42578125" style="8" customWidth="1"/>
    <col min="14" max="14" width="8.7109375" style="8" customWidth="1"/>
    <col min="15" max="15" width="11.85546875" style="3" customWidth="1"/>
    <col min="16" max="16384" width="9.140625" style="3"/>
  </cols>
  <sheetData>
    <row r="1" spans="1:15">
      <c r="A1" s="242" t="s">
        <v>141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spans="1:15">
      <c r="A2" s="243" t="s">
        <v>151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3" spans="1:15">
      <c r="A3" s="22"/>
      <c r="B3" s="22"/>
      <c r="C3" s="22"/>
      <c r="D3" s="22"/>
      <c r="E3" s="22"/>
      <c r="F3" s="22"/>
      <c r="G3" s="22"/>
      <c r="H3" s="23"/>
      <c r="I3" s="24"/>
      <c r="J3" s="22"/>
      <c r="K3" s="22"/>
      <c r="L3" s="22"/>
      <c r="M3" s="22"/>
      <c r="N3" s="22"/>
      <c r="O3" s="22"/>
    </row>
    <row r="4" spans="1:15">
      <c r="A4" s="22" t="str">
        <f>Koptāme!A8</f>
        <v>Objekta nosaukums:     Daudzdzīvokļu dzīvojamo ēku teritorijas labiekārtošana</v>
      </c>
      <c r="B4" s="25"/>
      <c r="C4" s="25"/>
      <c r="D4" s="22"/>
      <c r="E4" s="22"/>
      <c r="F4" s="22"/>
      <c r="G4" s="22"/>
      <c r="H4" s="23"/>
      <c r="I4" s="24"/>
      <c r="J4" s="22"/>
      <c r="K4" s="22"/>
      <c r="L4" s="22"/>
      <c r="M4" s="22"/>
      <c r="N4" s="22"/>
      <c r="O4" s="22"/>
    </row>
    <row r="5" spans="1:15">
      <c r="A5" s="22" t="str">
        <f>Koptāme!A9</f>
        <v>Objekta adrese:     Pulkveža Brieža iela 80 un Melioratoru iela 2, Sigulda</v>
      </c>
      <c r="B5" s="22"/>
      <c r="C5" s="22"/>
      <c r="D5" s="26"/>
      <c r="E5" s="26"/>
      <c r="F5" s="26"/>
      <c r="G5" s="26"/>
      <c r="H5" s="26"/>
      <c r="I5" s="26"/>
      <c r="J5" s="26"/>
      <c r="K5" s="26"/>
      <c r="L5" s="26"/>
      <c r="M5" s="26"/>
      <c r="N5" s="22"/>
      <c r="O5" s="27"/>
    </row>
    <row r="6" spans="1:15">
      <c r="A6" s="22" t="str">
        <f>Koptāme!A10</f>
        <v>Pasūtītājs:     Siguldas novada pašvaldība, reģ.Nr.90000048152</v>
      </c>
      <c r="B6" s="22"/>
      <c r="C6" s="22"/>
      <c r="D6" s="28"/>
      <c r="E6" s="28"/>
      <c r="F6" s="28"/>
      <c r="G6" s="28"/>
      <c r="H6" s="28"/>
      <c r="I6" s="28"/>
      <c r="J6" s="28"/>
      <c r="K6" s="28"/>
      <c r="L6" s="28"/>
      <c r="M6" s="28"/>
      <c r="N6" s="22"/>
      <c r="O6" s="27"/>
    </row>
    <row r="7" spans="1:15">
      <c r="A7" s="22" t="str">
        <f>Koptāme!A11</f>
        <v>Iepirkuma Nr.:     SNP 2019/15/AK</v>
      </c>
      <c r="B7" s="22"/>
      <c r="C7" s="22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2"/>
      <c r="O7" s="27"/>
    </row>
    <row r="8" spans="1:15">
      <c r="A8" s="22" t="s">
        <v>132</v>
      </c>
      <c r="B8" s="22"/>
      <c r="C8" s="22"/>
      <c r="D8" s="29"/>
      <c r="E8" s="29"/>
      <c r="F8" s="29"/>
      <c r="G8" s="29"/>
      <c r="H8" s="29"/>
      <c r="I8" s="29"/>
      <c r="J8" s="29"/>
      <c r="K8" s="29"/>
      <c r="L8" s="29"/>
      <c r="M8" s="29"/>
      <c r="N8" s="27" t="s">
        <v>134</v>
      </c>
      <c r="O8" s="92">
        <f>O17</f>
        <v>0</v>
      </c>
    </row>
    <row r="9" spans="1:15">
      <c r="A9" s="22"/>
      <c r="B9" s="22"/>
      <c r="C9" s="22"/>
      <c r="D9" s="23"/>
      <c r="E9" s="23"/>
      <c r="F9" s="23"/>
      <c r="G9" s="23"/>
      <c r="H9" s="23"/>
      <c r="I9" s="30"/>
      <c r="J9" s="23"/>
      <c r="K9" s="23"/>
      <c r="L9" s="23"/>
      <c r="M9" s="22"/>
      <c r="N9" s="22"/>
      <c r="O9" s="27" t="s">
        <v>135</v>
      </c>
    </row>
    <row r="10" spans="1:15">
      <c r="A10" s="22"/>
      <c r="B10" s="22"/>
      <c r="C10" s="22"/>
      <c r="D10" s="23"/>
      <c r="E10" s="23"/>
      <c r="F10" s="23"/>
      <c r="G10" s="23"/>
      <c r="H10" s="23"/>
      <c r="I10" s="30"/>
      <c r="J10" s="23"/>
      <c r="K10" s="66">
        <f>K17</f>
        <v>0</v>
      </c>
      <c r="L10" s="66">
        <f t="shared" ref="L10:O10" si="0">L17</f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</row>
    <row r="11" spans="1:15" ht="15.75" customHeight="1">
      <c r="A11" s="254" t="s">
        <v>116</v>
      </c>
      <c r="B11" s="247" t="s">
        <v>136</v>
      </c>
      <c r="C11" s="249" t="s">
        <v>0</v>
      </c>
      <c r="D11" s="251" t="s">
        <v>1</v>
      </c>
      <c r="E11" s="244" t="s">
        <v>2</v>
      </c>
      <c r="F11" s="244"/>
      <c r="G11" s="244"/>
      <c r="H11" s="244"/>
      <c r="I11" s="244"/>
      <c r="J11" s="245"/>
      <c r="K11" s="246" t="s">
        <v>3</v>
      </c>
      <c r="L11" s="244"/>
      <c r="M11" s="244"/>
      <c r="N11" s="244"/>
      <c r="O11" s="245"/>
    </row>
    <row r="12" spans="1:15" ht="73.5" customHeight="1">
      <c r="A12" s="260"/>
      <c r="B12" s="256"/>
      <c r="C12" s="257"/>
      <c r="D12" s="258"/>
      <c r="E12" s="39" t="s">
        <v>4</v>
      </c>
      <c r="F12" s="39" t="s">
        <v>5</v>
      </c>
      <c r="G12" s="38" t="s">
        <v>122</v>
      </c>
      <c r="H12" s="38" t="s">
        <v>137</v>
      </c>
      <c r="I12" s="38" t="s">
        <v>71</v>
      </c>
      <c r="J12" s="38" t="s">
        <v>11</v>
      </c>
      <c r="K12" s="38" t="s">
        <v>6</v>
      </c>
      <c r="L12" s="38" t="s">
        <v>122</v>
      </c>
      <c r="M12" s="38" t="s">
        <v>124</v>
      </c>
      <c r="N12" s="38" t="s">
        <v>71</v>
      </c>
      <c r="O12" s="38" t="s">
        <v>138</v>
      </c>
    </row>
    <row r="13" spans="1:15" s="15" customFormat="1" ht="30">
      <c r="A13" s="104" t="s">
        <v>62</v>
      </c>
      <c r="B13" s="96" t="s">
        <v>37</v>
      </c>
      <c r="C13" s="97"/>
      <c r="D13" s="105"/>
      <c r="E13" s="105"/>
      <c r="F13" s="106"/>
      <c r="G13" s="106"/>
      <c r="H13" s="106"/>
      <c r="I13" s="107"/>
      <c r="J13" s="106"/>
      <c r="K13" s="106"/>
      <c r="L13" s="106"/>
      <c r="M13" s="106"/>
      <c r="N13" s="106"/>
      <c r="O13" s="106"/>
    </row>
    <row r="14" spans="1:15" s="15" customFormat="1">
      <c r="A14" s="56" t="s">
        <v>63</v>
      </c>
      <c r="B14" s="45" t="s">
        <v>68</v>
      </c>
      <c r="C14" s="43" t="s">
        <v>10</v>
      </c>
      <c r="D14" s="58">
        <v>15</v>
      </c>
      <c r="E14" s="134"/>
      <c r="F14" s="134"/>
      <c r="G14" s="129">
        <f>ROUND(F14*E14,2)</f>
        <v>0</v>
      </c>
      <c r="H14" s="129"/>
      <c r="I14" s="129"/>
      <c r="J14" s="136">
        <f t="shared" ref="J14:J16" si="1">SUM(G14:I14)</f>
        <v>0</v>
      </c>
      <c r="K14" s="133">
        <f t="shared" ref="K14:K16" si="2">SUM(D14*E14)</f>
        <v>0</v>
      </c>
      <c r="L14" s="134">
        <f t="shared" ref="L14:L16" si="3">ROUND(SUM(G14*D14),2)</f>
        <v>0</v>
      </c>
      <c r="M14" s="134">
        <f t="shared" ref="M14:M16" si="4">ROUND(SUM(H14*D14),2)</f>
        <v>0</v>
      </c>
      <c r="N14" s="134">
        <f t="shared" ref="N14:N16" si="5">ROUND(SUM(I14*D14),2)</f>
        <v>0</v>
      </c>
      <c r="O14" s="135">
        <f t="shared" ref="O14:O16" si="6">SUM(L14:N14)</f>
        <v>0</v>
      </c>
    </row>
    <row r="15" spans="1:15" s="15" customFormat="1">
      <c r="A15" s="56" t="s">
        <v>64</v>
      </c>
      <c r="B15" s="45" t="s">
        <v>38</v>
      </c>
      <c r="C15" s="43" t="s">
        <v>10</v>
      </c>
      <c r="D15" s="58">
        <v>31.5</v>
      </c>
      <c r="E15" s="151"/>
      <c r="F15" s="134"/>
      <c r="G15" s="129"/>
      <c r="H15" s="129"/>
      <c r="I15" s="131"/>
      <c r="J15" s="136">
        <f t="shared" si="1"/>
        <v>0</v>
      </c>
      <c r="K15" s="133">
        <f t="shared" si="2"/>
        <v>0</v>
      </c>
      <c r="L15" s="134">
        <f t="shared" si="3"/>
        <v>0</v>
      </c>
      <c r="M15" s="134">
        <f t="shared" si="4"/>
        <v>0</v>
      </c>
      <c r="N15" s="134">
        <f t="shared" si="5"/>
        <v>0</v>
      </c>
      <c r="O15" s="135">
        <f t="shared" si="6"/>
        <v>0</v>
      </c>
    </row>
    <row r="16" spans="1:15" s="15" customFormat="1">
      <c r="A16" s="62" t="s">
        <v>65</v>
      </c>
      <c r="B16" s="103" t="s">
        <v>39</v>
      </c>
      <c r="C16" s="64" t="s">
        <v>10</v>
      </c>
      <c r="D16" s="128">
        <v>42</v>
      </c>
      <c r="E16" s="152"/>
      <c r="F16" s="147"/>
      <c r="G16" s="142"/>
      <c r="H16" s="142"/>
      <c r="I16" s="144"/>
      <c r="J16" s="145">
        <f t="shared" si="1"/>
        <v>0</v>
      </c>
      <c r="K16" s="146">
        <f t="shared" si="2"/>
        <v>0</v>
      </c>
      <c r="L16" s="147">
        <f t="shared" si="3"/>
        <v>0</v>
      </c>
      <c r="M16" s="147">
        <f t="shared" si="4"/>
        <v>0</v>
      </c>
      <c r="N16" s="147">
        <f t="shared" si="5"/>
        <v>0</v>
      </c>
      <c r="O16" s="148">
        <f t="shared" si="6"/>
        <v>0</v>
      </c>
    </row>
    <row r="17" spans="1:15" s="32" customFormat="1">
      <c r="A17" s="259" t="s">
        <v>147</v>
      </c>
      <c r="B17" s="259"/>
      <c r="C17" s="259"/>
      <c r="D17" s="259"/>
      <c r="E17" s="259"/>
      <c r="F17" s="259"/>
      <c r="G17" s="259"/>
      <c r="H17" s="259"/>
      <c r="I17" s="259"/>
      <c r="J17" s="259"/>
      <c r="K17" s="149">
        <f>SUM(K13:K16)</f>
        <v>0</v>
      </c>
      <c r="L17" s="149">
        <f>SUM(L13:L16)</f>
        <v>0</v>
      </c>
      <c r="M17" s="149">
        <f>SUM(M13:M16)</f>
        <v>0</v>
      </c>
      <c r="N17" s="149">
        <f>SUM(N13:N16)</f>
        <v>0</v>
      </c>
      <c r="O17" s="150">
        <f>SUM(O13:O16)</f>
        <v>0</v>
      </c>
    </row>
    <row r="19" spans="1:15">
      <c r="B19" s="224" t="s">
        <v>154</v>
      </c>
      <c r="C19" s="224"/>
      <c r="D19" s="224"/>
      <c r="E19" s="224"/>
      <c r="F19" s="224"/>
    </row>
    <row r="20" spans="1:15">
      <c r="B20" s="224" t="s">
        <v>128</v>
      </c>
      <c r="C20" s="224"/>
      <c r="D20" s="224"/>
      <c r="E20" s="22"/>
      <c r="F20" s="22"/>
    </row>
    <row r="21" spans="1:15">
      <c r="B21" s="224" t="s">
        <v>129</v>
      </c>
      <c r="C21" s="224"/>
      <c r="D21" s="224"/>
      <c r="E21" s="22"/>
      <c r="F21" s="22"/>
    </row>
  </sheetData>
  <mergeCells count="13">
    <mergeCell ref="A1:O1"/>
    <mergeCell ref="A2:O2"/>
    <mergeCell ref="D7:M7"/>
    <mergeCell ref="A17:J17"/>
    <mergeCell ref="A11:A12"/>
    <mergeCell ref="K11:O11"/>
    <mergeCell ref="B19:F19"/>
    <mergeCell ref="B20:D20"/>
    <mergeCell ref="B21:D21"/>
    <mergeCell ref="B11:B12"/>
    <mergeCell ref="C11:C12"/>
    <mergeCell ref="D11:D12"/>
    <mergeCell ref="E11:J11"/>
  </mergeCells>
  <pageMargins left="0.25" right="0.25" top="0.75" bottom="0.75" header="0.3" footer="0.3"/>
  <pageSetup paperSize="9" scale="7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39"/>
  <sheetViews>
    <sheetView zoomScaleNormal="100" zoomScaleSheetLayoutView="100" workbookViewId="0">
      <selection sqref="A1:O1"/>
    </sheetView>
  </sheetViews>
  <sheetFormatPr defaultColWidth="9.140625" defaultRowHeight="15" customHeight="1"/>
  <cols>
    <col min="1" max="1" width="5.140625" style="22" customWidth="1"/>
    <col min="2" max="2" width="59.42578125" style="22" customWidth="1"/>
    <col min="3" max="3" width="10.85546875" style="22" customWidth="1"/>
    <col min="4" max="4" width="10" style="22" customWidth="1"/>
    <col min="5" max="5" width="7.42578125" style="22" customWidth="1"/>
    <col min="6" max="6" width="9.7109375" style="22" customWidth="1"/>
    <col min="7" max="7" width="6.85546875" style="23" customWidth="1"/>
    <col min="8" max="8" width="7.7109375" style="24" customWidth="1"/>
    <col min="9" max="9" width="8.140625" style="22" customWidth="1"/>
    <col min="10" max="10" width="6.140625" style="22" customWidth="1"/>
    <col min="11" max="11" width="12.85546875" style="22" customWidth="1"/>
    <col min="12" max="12" width="8.140625" style="22" customWidth="1"/>
    <col min="13" max="13" width="8.42578125" style="22" customWidth="1"/>
    <col min="14" max="14" width="8.7109375" style="22" customWidth="1"/>
    <col min="15" max="15" width="11.85546875" style="22" customWidth="1"/>
    <col min="16" max="16384" width="9.140625" style="22"/>
  </cols>
  <sheetData>
    <row r="1" spans="1:16" ht="15" customHeight="1">
      <c r="A1" s="242" t="s">
        <v>139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spans="1:16" ht="15" customHeight="1">
      <c r="A2" s="243" t="s">
        <v>150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4" spans="1:16" ht="15" customHeight="1">
      <c r="A4" s="22" t="str">
        <f>Koptāme!A8</f>
        <v>Objekta nosaukums:     Daudzdzīvokļu dzīvojamo ēku teritorijas labiekārtošana</v>
      </c>
      <c r="B4" s="25"/>
    </row>
    <row r="5" spans="1:16" ht="15" customHeight="1">
      <c r="A5" s="22" t="str">
        <f>Koptāme!A9</f>
        <v>Objekta adrese:     Pulkveža Brieža iela 80 un Melioratoru iela 2, Sigulda</v>
      </c>
      <c r="C5" s="26"/>
      <c r="D5" s="26"/>
      <c r="E5" s="26"/>
      <c r="F5" s="26"/>
      <c r="G5" s="26"/>
      <c r="H5" s="26"/>
      <c r="I5" s="26"/>
      <c r="J5" s="26"/>
      <c r="K5" s="26"/>
      <c r="L5" s="26"/>
      <c r="N5" s="261"/>
      <c r="O5" s="261"/>
    </row>
    <row r="6" spans="1:16" ht="15" customHeight="1">
      <c r="A6" s="22" t="str">
        <f>Koptāme!A10</f>
        <v>Pasūtītājs:     Siguldas novada pašvaldība, reģ.Nr.90000048152</v>
      </c>
      <c r="C6" s="28"/>
      <c r="D6" s="28"/>
      <c r="E6" s="28"/>
      <c r="F6" s="28"/>
      <c r="G6" s="28"/>
      <c r="H6" s="28"/>
      <c r="I6" s="28"/>
      <c r="J6" s="28"/>
      <c r="K6" s="28"/>
      <c r="L6" s="28"/>
      <c r="N6" s="27"/>
      <c r="O6" s="27"/>
    </row>
    <row r="7" spans="1:16" ht="15" customHeight="1">
      <c r="A7" s="22" t="str">
        <f>Koptāme!A11</f>
        <v>Iepirkuma Nr.:     SNP 2019/15/AK</v>
      </c>
      <c r="G7" s="22"/>
      <c r="H7" s="23"/>
      <c r="I7" s="24"/>
    </row>
    <row r="8" spans="1:16" ht="15" customHeight="1">
      <c r="A8" s="22" t="s">
        <v>132</v>
      </c>
      <c r="C8" s="29"/>
      <c r="D8" s="29"/>
      <c r="E8" s="29"/>
      <c r="F8" s="29"/>
      <c r="G8" s="29"/>
      <c r="H8" s="29"/>
      <c r="I8" s="29"/>
      <c r="J8" s="29"/>
      <c r="K8" s="29"/>
      <c r="L8" s="29"/>
      <c r="N8" s="27" t="s">
        <v>134</v>
      </c>
      <c r="O8" s="92">
        <f>O10</f>
        <v>0</v>
      </c>
    </row>
    <row r="9" spans="1:16" ht="15" customHeight="1">
      <c r="C9" s="23"/>
      <c r="D9" s="23"/>
      <c r="E9" s="23"/>
      <c r="F9" s="23"/>
      <c r="H9" s="30"/>
      <c r="I9" s="23"/>
      <c r="J9" s="23"/>
      <c r="K9" s="23"/>
      <c r="N9" s="23"/>
      <c r="O9" s="27" t="s">
        <v>135</v>
      </c>
    </row>
    <row r="10" spans="1:16" ht="15" customHeight="1">
      <c r="C10" s="23"/>
      <c r="D10" s="23"/>
      <c r="E10" s="23"/>
      <c r="F10" s="23"/>
      <c r="H10" s="30"/>
      <c r="I10" s="23"/>
      <c r="J10" s="23"/>
      <c r="K10" s="66">
        <f>K35</f>
        <v>0</v>
      </c>
      <c r="L10" s="66">
        <f t="shared" ref="L10:O10" si="0">L35</f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</row>
    <row r="11" spans="1:16" ht="15" customHeight="1">
      <c r="A11" s="254" t="s">
        <v>116</v>
      </c>
      <c r="B11" s="247" t="s">
        <v>136</v>
      </c>
      <c r="C11" s="249" t="s">
        <v>0</v>
      </c>
      <c r="D11" s="251" t="s">
        <v>1</v>
      </c>
      <c r="E11" s="244" t="s">
        <v>2</v>
      </c>
      <c r="F11" s="244"/>
      <c r="G11" s="244"/>
      <c r="H11" s="244"/>
      <c r="I11" s="244"/>
      <c r="J11" s="245"/>
      <c r="K11" s="246" t="s">
        <v>3</v>
      </c>
      <c r="L11" s="244"/>
      <c r="M11" s="244"/>
      <c r="N11" s="244"/>
      <c r="O11" s="245"/>
    </row>
    <row r="12" spans="1:16" ht="75" customHeight="1">
      <c r="A12" s="260"/>
      <c r="B12" s="256"/>
      <c r="C12" s="257"/>
      <c r="D12" s="258"/>
      <c r="E12" s="37" t="s">
        <v>4</v>
      </c>
      <c r="F12" s="37" t="s">
        <v>5</v>
      </c>
      <c r="G12" s="38" t="s">
        <v>122</v>
      </c>
      <c r="H12" s="38" t="s">
        <v>137</v>
      </c>
      <c r="I12" s="38" t="s">
        <v>71</v>
      </c>
      <c r="J12" s="38" t="s">
        <v>11</v>
      </c>
      <c r="K12" s="38" t="s">
        <v>6</v>
      </c>
      <c r="L12" s="38" t="s">
        <v>122</v>
      </c>
      <c r="M12" s="38" t="s">
        <v>124</v>
      </c>
      <c r="N12" s="38" t="s">
        <v>71</v>
      </c>
      <c r="O12" s="38" t="s">
        <v>138</v>
      </c>
    </row>
    <row r="13" spans="1:16" s="25" customFormat="1">
      <c r="A13" s="108"/>
      <c r="B13" s="96" t="s">
        <v>72</v>
      </c>
      <c r="C13" s="172"/>
      <c r="D13" s="172"/>
      <c r="E13" s="172"/>
      <c r="F13" s="172"/>
      <c r="G13" s="173"/>
      <c r="H13" s="174"/>
      <c r="I13" s="174"/>
      <c r="J13" s="174"/>
      <c r="K13" s="174"/>
      <c r="L13" s="175"/>
      <c r="M13" s="175"/>
      <c r="N13" s="175"/>
      <c r="O13" s="175"/>
    </row>
    <row r="14" spans="1:16" s="25" customFormat="1">
      <c r="A14" s="109">
        <v>2</v>
      </c>
      <c r="B14" s="176" t="s">
        <v>156</v>
      </c>
      <c r="C14" s="177" t="s">
        <v>8</v>
      </c>
      <c r="D14" s="217">
        <v>66.09999999999998</v>
      </c>
      <c r="E14" s="178"/>
      <c r="F14" s="178"/>
      <c r="G14" s="130">
        <f>ROUND(F14*E14,2)</f>
        <v>0</v>
      </c>
      <c r="H14" s="179"/>
      <c r="I14" s="179"/>
      <c r="J14" s="180">
        <f>SUM(G14:I14)</f>
        <v>0</v>
      </c>
      <c r="K14" s="180">
        <f>E14*D14</f>
        <v>0</v>
      </c>
      <c r="L14" s="181">
        <f t="shared" ref="L14:L34" si="1">G14*D14</f>
        <v>0</v>
      </c>
      <c r="M14" s="181">
        <f t="shared" ref="M14:M34" si="2">D14*H14</f>
        <v>0</v>
      </c>
      <c r="N14" s="181">
        <f t="shared" ref="N14:N34" si="3">D14*I14</f>
        <v>0</v>
      </c>
      <c r="O14" s="181">
        <f t="shared" ref="O14:O34" si="4">N14+M14+L14</f>
        <v>0</v>
      </c>
      <c r="P14" s="50"/>
    </row>
    <row r="15" spans="1:16" s="25" customFormat="1">
      <c r="A15" s="109">
        <v>3</v>
      </c>
      <c r="B15" s="176" t="s">
        <v>158</v>
      </c>
      <c r="C15" s="177" t="s">
        <v>8</v>
      </c>
      <c r="D15" s="217">
        <v>80</v>
      </c>
      <c r="E15" s="178"/>
      <c r="F15" s="178"/>
      <c r="G15" s="130">
        <f t="shared" ref="G15:G34" si="5">ROUND(F15*E15,2)</f>
        <v>0</v>
      </c>
      <c r="H15" s="179"/>
      <c r="I15" s="179"/>
      <c r="J15" s="180">
        <f t="shared" ref="J15:J34" si="6">SUM(G15:I15)</f>
        <v>0</v>
      </c>
      <c r="K15" s="180">
        <f t="shared" ref="K15:K34" si="7">E15*D15</f>
        <v>0</v>
      </c>
      <c r="L15" s="181">
        <f t="shared" si="1"/>
        <v>0</v>
      </c>
      <c r="M15" s="181">
        <f t="shared" si="2"/>
        <v>0</v>
      </c>
      <c r="N15" s="181">
        <f t="shared" si="3"/>
        <v>0</v>
      </c>
      <c r="O15" s="181">
        <f t="shared" si="4"/>
        <v>0</v>
      </c>
    </row>
    <row r="16" spans="1:16" s="25" customFormat="1">
      <c r="A16" s="109">
        <v>4</v>
      </c>
      <c r="B16" s="176" t="s">
        <v>159</v>
      </c>
      <c r="C16" s="177" t="s">
        <v>8</v>
      </c>
      <c r="D16" s="217">
        <v>150</v>
      </c>
      <c r="E16" s="178"/>
      <c r="F16" s="178"/>
      <c r="G16" s="130">
        <f t="shared" si="5"/>
        <v>0</v>
      </c>
      <c r="H16" s="179"/>
      <c r="I16" s="179"/>
      <c r="J16" s="180">
        <f t="shared" si="6"/>
        <v>0</v>
      </c>
      <c r="K16" s="180">
        <f t="shared" si="7"/>
        <v>0</v>
      </c>
      <c r="L16" s="181">
        <f>G16*D16</f>
        <v>0</v>
      </c>
      <c r="M16" s="181">
        <f>D16*H16</f>
        <v>0</v>
      </c>
      <c r="N16" s="181">
        <f>D16*I16</f>
        <v>0</v>
      </c>
      <c r="O16" s="181">
        <f>N16+M16+L16</f>
        <v>0</v>
      </c>
    </row>
    <row r="17" spans="1:15" s="25" customFormat="1">
      <c r="A17" s="109">
        <v>5</v>
      </c>
      <c r="B17" s="176" t="s">
        <v>73</v>
      </c>
      <c r="C17" s="177" t="s">
        <v>170</v>
      </c>
      <c r="D17" s="217">
        <v>1</v>
      </c>
      <c r="E17" s="178"/>
      <c r="F17" s="178"/>
      <c r="G17" s="130">
        <f t="shared" si="5"/>
        <v>0</v>
      </c>
      <c r="H17" s="179"/>
      <c r="I17" s="179"/>
      <c r="J17" s="180">
        <f t="shared" si="6"/>
        <v>0</v>
      </c>
      <c r="K17" s="180">
        <f t="shared" si="7"/>
        <v>0</v>
      </c>
      <c r="L17" s="181">
        <f>G17*D17</f>
        <v>0</v>
      </c>
      <c r="M17" s="181">
        <f>D17*H17</f>
        <v>0</v>
      </c>
      <c r="N17" s="181">
        <f>D17*I17</f>
        <v>0</v>
      </c>
      <c r="O17" s="181">
        <f>N17+M17+L17</f>
        <v>0</v>
      </c>
    </row>
    <row r="18" spans="1:15" s="25" customFormat="1">
      <c r="A18" s="109">
        <v>8</v>
      </c>
      <c r="B18" s="176" t="s">
        <v>76</v>
      </c>
      <c r="C18" s="182" t="s">
        <v>8</v>
      </c>
      <c r="D18" s="218">
        <v>296.09999999999997</v>
      </c>
      <c r="E18" s="183"/>
      <c r="F18" s="183"/>
      <c r="G18" s="130">
        <f t="shared" si="5"/>
        <v>0</v>
      </c>
      <c r="H18" s="179"/>
      <c r="I18" s="179"/>
      <c r="J18" s="180">
        <f t="shared" si="6"/>
        <v>0</v>
      </c>
      <c r="K18" s="180">
        <f t="shared" si="7"/>
        <v>0</v>
      </c>
      <c r="L18" s="181">
        <f t="shared" si="1"/>
        <v>0</v>
      </c>
      <c r="M18" s="181">
        <f t="shared" si="2"/>
        <v>0</v>
      </c>
      <c r="N18" s="181">
        <f t="shared" si="3"/>
        <v>0</v>
      </c>
      <c r="O18" s="181">
        <f t="shared" si="4"/>
        <v>0</v>
      </c>
    </row>
    <row r="19" spans="1:15" s="25" customFormat="1" ht="30">
      <c r="A19" s="109">
        <v>9</v>
      </c>
      <c r="B19" s="176" t="s">
        <v>160</v>
      </c>
      <c r="C19" s="177" t="s">
        <v>170</v>
      </c>
      <c r="D19" s="218">
        <v>2</v>
      </c>
      <c r="E19" s="183"/>
      <c r="F19" s="183"/>
      <c r="G19" s="130">
        <f t="shared" si="5"/>
        <v>0</v>
      </c>
      <c r="H19" s="179"/>
      <c r="I19" s="179"/>
      <c r="J19" s="180">
        <f t="shared" si="6"/>
        <v>0</v>
      </c>
      <c r="K19" s="180">
        <f t="shared" si="7"/>
        <v>0</v>
      </c>
      <c r="L19" s="181">
        <f t="shared" si="1"/>
        <v>0</v>
      </c>
      <c r="M19" s="181">
        <f t="shared" si="2"/>
        <v>0</v>
      </c>
      <c r="N19" s="181">
        <f t="shared" si="3"/>
        <v>0</v>
      </c>
      <c r="O19" s="181">
        <f t="shared" si="4"/>
        <v>0</v>
      </c>
    </row>
    <row r="20" spans="1:15" s="25" customFormat="1" ht="30">
      <c r="A20" s="109">
        <v>10</v>
      </c>
      <c r="B20" s="176" t="s">
        <v>161</v>
      </c>
      <c r="C20" s="177" t="s">
        <v>170</v>
      </c>
      <c r="D20" s="218">
        <v>11</v>
      </c>
      <c r="E20" s="183"/>
      <c r="F20" s="183"/>
      <c r="G20" s="130">
        <f t="shared" si="5"/>
        <v>0</v>
      </c>
      <c r="H20" s="179"/>
      <c r="I20" s="179"/>
      <c r="J20" s="180">
        <f t="shared" si="6"/>
        <v>0</v>
      </c>
      <c r="K20" s="180">
        <f t="shared" si="7"/>
        <v>0</v>
      </c>
      <c r="L20" s="181">
        <f t="shared" si="1"/>
        <v>0</v>
      </c>
      <c r="M20" s="181">
        <f t="shared" si="2"/>
        <v>0</v>
      </c>
      <c r="N20" s="181">
        <f t="shared" si="3"/>
        <v>0</v>
      </c>
      <c r="O20" s="181">
        <f t="shared" si="4"/>
        <v>0</v>
      </c>
    </row>
    <row r="21" spans="1:15" s="25" customFormat="1" ht="45">
      <c r="A21" s="109">
        <v>11</v>
      </c>
      <c r="B21" s="176" t="s">
        <v>162</v>
      </c>
      <c r="C21" s="177" t="s">
        <v>170</v>
      </c>
      <c r="D21" s="218">
        <v>1</v>
      </c>
      <c r="E21" s="183"/>
      <c r="F21" s="183"/>
      <c r="G21" s="130">
        <f t="shared" si="5"/>
        <v>0</v>
      </c>
      <c r="H21" s="179"/>
      <c r="I21" s="179"/>
      <c r="J21" s="180">
        <f t="shared" si="6"/>
        <v>0</v>
      </c>
      <c r="K21" s="180">
        <f t="shared" si="7"/>
        <v>0</v>
      </c>
      <c r="L21" s="181">
        <f t="shared" si="1"/>
        <v>0</v>
      </c>
      <c r="M21" s="181">
        <f t="shared" si="2"/>
        <v>0</v>
      </c>
      <c r="N21" s="181">
        <f t="shared" si="3"/>
        <v>0</v>
      </c>
      <c r="O21" s="181">
        <f t="shared" si="4"/>
        <v>0</v>
      </c>
    </row>
    <row r="22" spans="1:15" s="25" customFormat="1" ht="30">
      <c r="A22" s="109">
        <v>12</v>
      </c>
      <c r="B22" s="176" t="s">
        <v>163</v>
      </c>
      <c r="C22" s="177" t="s">
        <v>170</v>
      </c>
      <c r="D22" s="218">
        <v>5</v>
      </c>
      <c r="E22" s="183"/>
      <c r="F22" s="183"/>
      <c r="G22" s="130">
        <f t="shared" si="5"/>
        <v>0</v>
      </c>
      <c r="H22" s="179"/>
      <c r="I22" s="179"/>
      <c r="J22" s="180">
        <f t="shared" si="6"/>
        <v>0</v>
      </c>
      <c r="K22" s="180">
        <f t="shared" si="7"/>
        <v>0</v>
      </c>
      <c r="L22" s="181">
        <f t="shared" si="1"/>
        <v>0</v>
      </c>
      <c r="M22" s="181">
        <f t="shared" si="2"/>
        <v>0</v>
      </c>
      <c r="N22" s="181">
        <f t="shared" si="3"/>
        <v>0</v>
      </c>
      <c r="O22" s="181">
        <f t="shared" si="4"/>
        <v>0</v>
      </c>
    </row>
    <row r="23" spans="1:15" s="25" customFormat="1" ht="30">
      <c r="A23" s="109">
        <v>13</v>
      </c>
      <c r="B23" s="176" t="s">
        <v>87</v>
      </c>
      <c r="C23" s="177" t="s">
        <v>170</v>
      </c>
      <c r="D23" s="218">
        <v>1</v>
      </c>
      <c r="E23" s="183"/>
      <c r="F23" s="183"/>
      <c r="G23" s="130">
        <f t="shared" si="5"/>
        <v>0</v>
      </c>
      <c r="H23" s="179"/>
      <c r="I23" s="179"/>
      <c r="J23" s="180">
        <f t="shared" si="6"/>
        <v>0</v>
      </c>
      <c r="K23" s="180">
        <f t="shared" si="7"/>
        <v>0</v>
      </c>
      <c r="L23" s="181">
        <f t="shared" si="1"/>
        <v>0</v>
      </c>
      <c r="M23" s="181">
        <f t="shared" si="2"/>
        <v>0</v>
      </c>
      <c r="N23" s="181">
        <f t="shared" si="3"/>
        <v>0</v>
      </c>
      <c r="O23" s="181">
        <f t="shared" si="4"/>
        <v>0</v>
      </c>
    </row>
    <row r="24" spans="1:15" s="25" customFormat="1">
      <c r="A24" s="109">
        <v>14</v>
      </c>
      <c r="B24" s="176" t="s">
        <v>88</v>
      </c>
      <c r="C24" s="182" t="s">
        <v>8</v>
      </c>
      <c r="D24" s="218">
        <v>64</v>
      </c>
      <c r="E24" s="183"/>
      <c r="F24" s="183"/>
      <c r="G24" s="130">
        <f t="shared" si="5"/>
        <v>0</v>
      </c>
      <c r="H24" s="179"/>
      <c r="I24" s="179"/>
      <c r="J24" s="180">
        <f t="shared" si="6"/>
        <v>0</v>
      </c>
      <c r="K24" s="180">
        <f t="shared" si="7"/>
        <v>0</v>
      </c>
      <c r="L24" s="181">
        <f>G24*D24</f>
        <v>0</v>
      </c>
      <c r="M24" s="181">
        <f>D24*H24</f>
        <v>0</v>
      </c>
      <c r="N24" s="181">
        <f>D24*I24</f>
        <v>0</v>
      </c>
      <c r="O24" s="181">
        <f>N24+M24+L24</f>
        <v>0</v>
      </c>
    </row>
    <row r="25" spans="1:15" s="25" customFormat="1">
      <c r="A25" s="109">
        <v>15</v>
      </c>
      <c r="B25" s="176" t="s">
        <v>77</v>
      </c>
      <c r="C25" s="182" t="s">
        <v>78</v>
      </c>
      <c r="D25" s="218">
        <v>21</v>
      </c>
      <c r="E25" s="183"/>
      <c r="F25" s="183"/>
      <c r="G25" s="130">
        <f t="shared" si="5"/>
        <v>0</v>
      </c>
      <c r="H25" s="179"/>
      <c r="I25" s="179"/>
      <c r="J25" s="180">
        <f t="shared" si="6"/>
        <v>0</v>
      </c>
      <c r="K25" s="180">
        <f t="shared" si="7"/>
        <v>0</v>
      </c>
      <c r="L25" s="181">
        <f t="shared" si="1"/>
        <v>0</v>
      </c>
      <c r="M25" s="181">
        <f t="shared" si="2"/>
        <v>0</v>
      </c>
      <c r="N25" s="181">
        <f t="shared" si="3"/>
        <v>0</v>
      </c>
      <c r="O25" s="181">
        <f t="shared" si="4"/>
        <v>0</v>
      </c>
    </row>
    <row r="26" spans="1:15" s="25" customFormat="1">
      <c r="A26" s="109">
        <v>16</v>
      </c>
      <c r="B26" s="176" t="s">
        <v>79</v>
      </c>
      <c r="C26" s="177" t="s">
        <v>10</v>
      </c>
      <c r="D26" s="217">
        <v>24</v>
      </c>
      <c r="E26" s="178"/>
      <c r="F26" s="178"/>
      <c r="G26" s="130">
        <f t="shared" si="5"/>
        <v>0</v>
      </c>
      <c r="H26" s="179"/>
      <c r="I26" s="179"/>
      <c r="J26" s="180">
        <f t="shared" si="6"/>
        <v>0</v>
      </c>
      <c r="K26" s="180">
        <f t="shared" si="7"/>
        <v>0</v>
      </c>
      <c r="L26" s="181">
        <f t="shared" si="1"/>
        <v>0</v>
      </c>
      <c r="M26" s="181">
        <f t="shared" si="2"/>
        <v>0</v>
      </c>
      <c r="N26" s="181">
        <f t="shared" si="3"/>
        <v>0</v>
      </c>
      <c r="O26" s="181">
        <f t="shared" si="4"/>
        <v>0</v>
      </c>
    </row>
    <row r="27" spans="1:15" s="25" customFormat="1">
      <c r="A27" s="109">
        <v>17</v>
      </c>
      <c r="B27" s="176" t="s">
        <v>80</v>
      </c>
      <c r="C27" s="177" t="s">
        <v>10</v>
      </c>
      <c r="D27" s="217">
        <v>560</v>
      </c>
      <c r="E27" s="178"/>
      <c r="F27" s="178"/>
      <c r="G27" s="130">
        <f t="shared" si="5"/>
        <v>0</v>
      </c>
      <c r="H27" s="179"/>
      <c r="I27" s="179"/>
      <c r="J27" s="180">
        <f t="shared" si="6"/>
        <v>0</v>
      </c>
      <c r="K27" s="180">
        <f t="shared" si="7"/>
        <v>0</v>
      </c>
      <c r="L27" s="181">
        <f t="shared" si="1"/>
        <v>0</v>
      </c>
      <c r="M27" s="181">
        <f t="shared" si="2"/>
        <v>0</v>
      </c>
      <c r="N27" s="181">
        <f t="shared" si="3"/>
        <v>0</v>
      </c>
      <c r="O27" s="181">
        <f t="shared" si="4"/>
        <v>0</v>
      </c>
    </row>
    <row r="28" spans="1:15" s="25" customFormat="1">
      <c r="A28" s="109">
        <v>18</v>
      </c>
      <c r="B28" s="176" t="s">
        <v>89</v>
      </c>
      <c r="C28" s="182" t="s">
        <v>9</v>
      </c>
      <c r="D28" s="217">
        <v>280</v>
      </c>
      <c r="E28" s="178"/>
      <c r="F28" s="178"/>
      <c r="G28" s="130">
        <f t="shared" si="5"/>
        <v>0</v>
      </c>
      <c r="H28" s="179"/>
      <c r="I28" s="179"/>
      <c r="J28" s="180">
        <f t="shared" si="6"/>
        <v>0</v>
      </c>
      <c r="K28" s="180">
        <f t="shared" si="7"/>
        <v>0</v>
      </c>
      <c r="L28" s="181">
        <f t="shared" si="1"/>
        <v>0</v>
      </c>
      <c r="M28" s="181">
        <f t="shared" si="2"/>
        <v>0</v>
      </c>
      <c r="N28" s="181">
        <f t="shared" si="3"/>
        <v>0</v>
      </c>
      <c r="O28" s="181">
        <f t="shared" si="4"/>
        <v>0</v>
      </c>
    </row>
    <row r="29" spans="1:15" s="25" customFormat="1">
      <c r="A29" s="109">
        <v>19</v>
      </c>
      <c r="B29" s="176" t="s">
        <v>81</v>
      </c>
      <c r="C29" s="182" t="s">
        <v>9</v>
      </c>
      <c r="D29" s="217">
        <v>78.049999999999983</v>
      </c>
      <c r="E29" s="178"/>
      <c r="F29" s="178"/>
      <c r="G29" s="130">
        <f t="shared" si="5"/>
        <v>0</v>
      </c>
      <c r="H29" s="179"/>
      <c r="I29" s="179"/>
      <c r="J29" s="180">
        <f t="shared" si="6"/>
        <v>0</v>
      </c>
      <c r="K29" s="180">
        <f t="shared" si="7"/>
        <v>0</v>
      </c>
      <c r="L29" s="181">
        <f t="shared" si="1"/>
        <v>0</v>
      </c>
      <c r="M29" s="181">
        <f t="shared" si="2"/>
        <v>0</v>
      </c>
      <c r="N29" s="181">
        <f t="shared" si="3"/>
        <v>0</v>
      </c>
      <c r="O29" s="181">
        <f t="shared" si="4"/>
        <v>0</v>
      </c>
    </row>
    <row r="30" spans="1:15" s="25" customFormat="1">
      <c r="A30" s="109">
        <v>20</v>
      </c>
      <c r="B30" s="176" t="s">
        <v>82</v>
      </c>
      <c r="C30" s="182" t="s">
        <v>8</v>
      </c>
      <c r="D30" s="217">
        <v>296.09999999999997</v>
      </c>
      <c r="E30" s="178"/>
      <c r="F30" s="178"/>
      <c r="G30" s="130">
        <f t="shared" si="5"/>
        <v>0</v>
      </c>
      <c r="H30" s="179"/>
      <c r="I30" s="179"/>
      <c r="J30" s="180">
        <f t="shared" si="6"/>
        <v>0</v>
      </c>
      <c r="K30" s="180">
        <f t="shared" si="7"/>
        <v>0</v>
      </c>
      <c r="L30" s="181">
        <f t="shared" si="1"/>
        <v>0</v>
      </c>
      <c r="M30" s="181">
        <f t="shared" si="2"/>
        <v>0</v>
      </c>
      <c r="N30" s="181">
        <f t="shared" si="3"/>
        <v>0</v>
      </c>
      <c r="O30" s="181">
        <f t="shared" si="4"/>
        <v>0</v>
      </c>
    </row>
    <row r="31" spans="1:15" s="25" customFormat="1">
      <c r="A31" s="109">
        <v>21</v>
      </c>
      <c r="B31" s="176" t="s">
        <v>83</v>
      </c>
      <c r="C31" s="177" t="s">
        <v>170</v>
      </c>
      <c r="D31" s="217">
        <v>1</v>
      </c>
      <c r="E31" s="178"/>
      <c r="F31" s="178"/>
      <c r="G31" s="130">
        <f t="shared" si="5"/>
        <v>0</v>
      </c>
      <c r="H31" s="179"/>
      <c r="I31" s="179"/>
      <c r="J31" s="180">
        <f t="shared" si="6"/>
        <v>0</v>
      </c>
      <c r="K31" s="180">
        <f t="shared" si="7"/>
        <v>0</v>
      </c>
      <c r="L31" s="181">
        <f t="shared" si="1"/>
        <v>0</v>
      </c>
      <c r="M31" s="181">
        <f t="shared" si="2"/>
        <v>0</v>
      </c>
      <c r="N31" s="181">
        <f t="shared" si="3"/>
        <v>0</v>
      </c>
      <c r="O31" s="181">
        <f t="shared" si="4"/>
        <v>0</v>
      </c>
    </row>
    <row r="32" spans="1:15" s="25" customFormat="1">
      <c r="A32" s="109">
        <v>22</v>
      </c>
      <c r="B32" s="176" t="s">
        <v>84</v>
      </c>
      <c r="C32" s="177" t="s">
        <v>170</v>
      </c>
      <c r="D32" s="218">
        <v>1</v>
      </c>
      <c r="E32" s="183"/>
      <c r="F32" s="183"/>
      <c r="G32" s="130">
        <f t="shared" si="5"/>
        <v>0</v>
      </c>
      <c r="H32" s="179"/>
      <c r="I32" s="179"/>
      <c r="J32" s="180">
        <f t="shared" si="6"/>
        <v>0</v>
      </c>
      <c r="K32" s="180">
        <f t="shared" si="7"/>
        <v>0</v>
      </c>
      <c r="L32" s="181">
        <f t="shared" si="1"/>
        <v>0</v>
      </c>
      <c r="M32" s="181">
        <f t="shared" si="2"/>
        <v>0</v>
      </c>
      <c r="N32" s="181">
        <f t="shared" si="3"/>
        <v>0</v>
      </c>
      <c r="O32" s="181">
        <f t="shared" si="4"/>
        <v>0</v>
      </c>
    </row>
    <row r="33" spans="1:15" s="25" customFormat="1">
      <c r="A33" s="109">
        <v>23</v>
      </c>
      <c r="B33" s="176" t="s">
        <v>85</v>
      </c>
      <c r="C33" s="177" t="s">
        <v>170</v>
      </c>
      <c r="D33" s="218">
        <v>1</v>
      </c>
      <c r="E33" s="183"/>
      <c r="F33" s="183"/>
      <c r="G33" s="130">
        <f t="shared" si="5"/>
        <v>0</v>
      </c>
      <c r="H33" s="179"/>
      <c r="I33" s="179"/>
      <c r="J33" s="180">
        <f t="shared" si="6"/>
        <v>0</v>
      </c>
      <c r="K33" s="180">
        <f t="shared" si="7"/>
        <v>0</v>
      </c>
      <c r="L33" s="181">
        <f t="shared" si="1"/>
        <v>0</v>
      </c>
      <c r="M33" s="181">
        <f t="shared" si="2"/>
        <v>0</v>
      </c>
      <c r="N33" s="181">
        <f t="shared" si="3"/>
        <v>0</v>
      </c>
      <c r="O33" s="181">
        <f t="shared" si="4"/>
        <v>0</v>
      </c>
    </row>
    <row r="34" spans="1:15" s="25" customFormat="1">
      <c r="A34" s="110">
        <v>24</v>
      </c>
      <c r="B34" s="184" t="s">
        <v>86</v>
      </c>
      <c r="C34" s="185" t="s">
        <v>170</v>
      </c>
      <c r="D34" s="219">
        <v>1</v>
      </c>
      <c r="E34" s="187"/>
      <c r="F34" s="187"/>
      <c r="G34" s="143">
        <f t="shared" si="5"/>
        <v>0</v>
      </c>
      <c r="H34" s="188"/>
      <c r="I34" s="188"/>
      <c r="J34" s="189">
        <f t="shared" si="6"/>
        <v>0</v>
      </c>
      <c r="K34" s="189">
        <f t="shared" si="7"/>
        <v>0</v>
      </c>
      <c r="L34" s="190">
        <f t="shared" si="1"/>
        <v>0</v>
      </c>
      <c r="M34" s="190">
        <f t="shared" si="2"/>
        <v>0</v>
      </c>
      <c r="N34" s="190">
        <f t="shared" si="3"/>
        <v>0</v>
      </c>
      <c r="O34" s="190">
        <f t="shared" si="4"/>
        <v>0</v>
      </c>
    </row>
    <row r="35" spans="1:15" s="25" customFormat="1">
      <c r="A35" s="111"/>
      <c r="B35" s="259" t="s">
        <v>147</v>
      </c>
      <c r="C35" s="259"/>
      <c r="D35" s="259"/>
      <c r="E35" s="259"/>
      <c r="F35" s="259"/>
      <c r="G35" s="259"/>
      <c r="H35" s="259"/>
      <c r="I35" s="259"/>
      <c r="J35" s="259"/>
      <c r="K35" s="191">
        <f>SUM(K14:K34)</f>
        <v>0</v>
      </c>
      <c r="L35" s="192">
        <f>SUM(L14:L34)</f>
        <v>0</v>
      </c>
      <c r="M35" s="192">
        <f>SUM(M14:M34)</f>
        <v>0</v>
      </c>
      <c r="N35" s="192">
        <f>SUM(N14:N34)</f>
        <v>0</v>
      </c>
      <c r="O35" s="192">
        <f>SUM(O14:O34)</f>
        <v>0</v>
      </c>
    </row>
    <row r="36" spans="1:15" ht="15" customHeight="1">
      <c r="A36" s="51"/>
      <c r="B36" s="52"/>
      <c r="C36" s="53"/>
      <c r="D36" s="53"/>
      <c r="E36" s="53"/>
      <c r="F36" s="53"/>
      <c r="G36" s="51"/>
      <c r="H36" s="54"/>
      <c r="I36" s="53"/>
      <c r="J36" s="53"/>
      <c r="K36" s="53"/>
      <c r="L36" s="53"/>
      <c r="M36" s="53"/>
      <c r="N36" s="53"/>
      <c r="O36" s="55"/>
    </row>
    <row r="37" spans="1:15" ht="15" customHeight="1">
      <c r="B37" s="224" t="s">
        <v>154</v>
      </c>
      <c r="C37" s="224"/>
      <c r="D37" s="224"/>
      <c r="E37" s="224"/>
    </row>
    <row r="38" spans="1:15" ht="15" customHeight="1">
      <c r="B38" s="224" t="s">
        <v>128</v>
      </c>
      <c r="C38" s="224"/>
    </row>
    <row r="39" spans="1:15" ht="15" customHeight="1">
      <c r="B39" s="224" t="s">
        <v>129</v>
      </c>
      <c r="C39" s="224"/>
    </row>
  </sheetData>
  <mergeCells count="13">
    <mergeCell ref="B39:C39"/>
    <mergeCell ref="B35:J35"/>
    <mergeCell ref="A1:O1"/>
    <mergeCell ref="A2:O2"/>
    <mergeCell ref="N5:O5"/>
    <mergeCell ref="A11:A12"/>
    <mergeCell ref="B11:B12"/>
    <mergeCell ref="C11:C12"/>
    <mergeCell ref="D11:D12"/>
    <mergeCell ref="K11:O11"/>
    <mergeCell ref="E11:J11"/>
    <mergeCell ref="B37:E37"/>
    <mergeCell ref="B38:C38"/>
  </mergeCells>
  <printOptions horizontalCentered="1"/>
  <pageMargins left="0.15944881889763801" right="0.15944881889763801" top="0.61" bottom="0.196850393700787" header="0.74" footer="0.28000000000000003"/>
  <pageSetup paperSize="9" scale="73" orientation="landscape" horizontalDpi="300" verticalDpi="300" r:id="rId1"/>
  <headerFooter alignWithMargins="0">
    <oddFooter>&amp;C&amp;P -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33"/>
  <sheetViews>
    <sheetView zoomScaleNormal="100" zoomScaleSheetLayoutView="120" workbookViewId="0">
      <selection sqref="A1:O1"/>
    </sheetView>
  </sheetViews>
  <sheetFormatPr defaultColWidth="9.140625" defaultRowHeight="15" customHeight="1"/>
  <cols>
    <col min="1" max="1" width="5.140625" style="22" customWidth="1"/>
    <col min="2" max="2" width="59.42578125" style="22" customWidth="1"/>
    <col min="3" max="3" width="10.85546875" style="22" customWidth="1"/>
    <col min="4" max="4" width="10" style="22" customWidth="1"/>
    <col min="5" max="5" width="7.42578125" style="22" customWidth="1"/>
    <col min="6" max="6" width="9.7109375" style="22" customWidth="1"/>
    <col min="7" max="7" width="6.85546875" style="23" customWidth="1"/>
    <col min="8" max="8" width="7.7109375" style="24" customWidth="1"/>
    <col min="9" max="9" width="8.140625" style="22" customWidth="1"/>
    <col min="10" max="10" width="6.140625" style="22" customWidth="1"/>
    <col min="11" max="11" width="12.85546875" style="22" customWidth="1"/>
    <col min="12" max="12" width="8.140625" style="22" customWidth="1"/>
    <col min="13" max="13" width="8.42578125" style="22" customWidth="1"/>
    <col min="14" max="14" width="8.7109375" style="22" customWidth="1"/>
    <col min="15" max="15" width="11.85546875" style="22" customWidth="1"/>
    <col min="16" max="16384" width="9.140625" style="22"/>
  </cols>
  <sheetData>
    <row r="1" spans="1:15" ht="15" customHeight="1">
      <c r="A1" s="242" t="s">
        <v>140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spans="1:15" ht="15" customHeight="1">
      <c r="A2" s="243" t="s">
        <v>70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3" spans="1:15" ht="15" customHeight="1">
      <c r="G3" s="22"/>
      <c r="H3" s="23"/>
      <c r="I3" s="24"/>
    </row>
    <row r="4" spans="1:15" ht="15" customHeight="1">
      <c r="A4" s="22" t="str">
        <f>Koptāme!A8</f>
        <v>Objekta nosaukums:     Daudzdzīvokļu dzīvojamo ēku teritorijas labiekārtošana</v>
      </c>
      <c r="B4" s="25"/>
    </row>
    <row r="5" spans="1:15" ht="15" customHeight="1">
      <c r="A5" s="22" t="str">
        <f>Koptāme!A9</f>
        <v>Objekta adrese:     Pulkveža Brieža iela 80 un Melioratoru iela 2, Sigulda</v>
      </c>
      <c r="C5" s="26"/>
      <c r="D5" s="26"/>
      <c r="E5" s="26"/>
      <c r="F5" s="26"/>
      <c r="G5" s="26"/>
      <c r="H5" s="26"/>
      <c r="I5" s="26"/>
      <c r="J5" s="26"/>
      <c r="K5" s="26"/>
      <c r="L5" s="26"/>
      <c r="N5" s="261"/>
      <c r="O5" s="261"/>
    </row>
    <row r="6" spans="1:15" ht="15" customHeight="1">
      <c r="A6" s="22" t="str">
        <f>Koptāme!A10</f>
        <v>Pasūtītājs:     Siguldas novada pašvaldība, reģ.Nr.90000048152</v>
      </c>
      <c r="C6" s="28"/>
      <c r="D6" s="28"/>
      <c r="E6" s="28"/>
      <c r="F6" s="28"/>
      <c r="G6" s="28"/>
      <c r="H6" s="28"/>
      <c r="I6" s="28"/>
      <c r="J6" s="28"/>
      <c r="K6" s="28"/>
      <c r="L6" s="28"/>
      <c r="N6" s="27"/>
      <c r="O6" s="27"/>
    </row>
    <row r="7" spans="1:15" ht="15" customHeight="1">
      <c r="A7" s="22" t="str">
        <f>Koptāme!A11</f>
        <v>Iepirkuma Nr.:     SNP 2019/15/AK</v>
      </c>
      <c r="G7" s="22"/>
      <c r="H7" s="23"/>
      <c r="I7" s="24"/>
    </row>
    <row r="8" spans="1:15" ht="15" customHeight="1">
      <c r="A8" s="22" t="s">
        <v>132</v>
      </c>
      <c r="C8" s="29"/>
      <c r="D8" s="29"/>
      <c r="E8" s="29"/>
      <c r="F8" s="29"/>
      <c r="G8" s="29"/>
      <c r="H8" s="29"/>
      <c r="I8" s="29"/>
      <c r="J8" s="29"/>
      <c r="K8" s="29"/>
      <c r="L8" s="29"/>
      <c r="N8" s="27" t="s">
        <v>134</v>
      </c>
      <c r="O8" s="92">
        <f>O10</f>
        <v>0</v>
      </c>
    </row>
    <row r="9" spans="1:15" ht="15" customHeight="1">
      <c r="C9" s="23"/>
      <c r="D9" s="23"/>
      <c r="E9" s="23"/>
      <c r="F9" s="23"/>
      <c r="H9" s="30"/>
      <c r="I9" s="23"/>
      <c r="J9" s="23"/>
      <c r="K9" s="23"/>
      <c r="N9" s="23"/>
      <c r="O9" s="27" t="s">
        <v>135</v>
      </c>
    </row>
    <row r="10" spans="1:15" ht="15" customHeight="1">
      <c r="C10" s="23"/>
      <c r="D10" s="23"/>
      <c r="E10" s="23"/>
      <c r="F10" s="23"/>
      <c r="H10" s="30"/>
      <c r="I10" s="23"/>
      <c r="J10" s="23"/>
      <c r="K10" s="66">
        <f>K29</f>
        <v>0</v>
      </c>
      <c r="L10" s="66">
        <f t="shared" ref="L10:O10" si="0">L29</f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</row>
    <row r="11" spans="1:15" ht="15" customHeight="1">
      <c r="A11" s="254" t="s">
        <v>116</v>
      </c>
      <c r="B11" s="247" t="s">
        <v>136</v>
      </c>
      <c r="C11" s="249" t="s">
        <v>0</v>
      </c>
      <c r="D11" s="251" t="s">
        <v>1</v>
      </c>
      <c r="E11" s="244" t="s">
        <v>2</v>
      </c>
      <c r="F11" s="244"/>
      <c r="G11" s="244"/>
      <c r="H11" s="244"/>
      <c r="I11" s="244"/>
      <c r="J11" s="245"/>
      <c r="K11" s="246" t="s">
        <v>3</v>
      </c>
      <c r="L11" s="244"/>
      <c r="M11" s="244"/>
      <c r="N11" s="244"/>
      <c r="O11" s="245"/>
    </row>
    <row r="12" spans="1:15" ht="75" customHeight="1">
      <c r="A12" s="260"/>
      <c r="B12" s="256"/>
      <c r="C12" s="257"/>
      <c r="D12" s="258"/>
      <c r="E12" s="39" t="s">
        <v>4</v>
      </c>
      <c r="F12" s="39" t="s">
        <v>5</v>
      </c>
      <c r="G12" s="38" t="s">
        <v>122</v>
      </c>
      <c r="H12" s="38" t="s">
        <v>137</v>
      </c>
      <c r="I12" s="38" t="s">
        <v>71</v>
      </c>
      <c r="J12" s="38" t="s">
        <v>11</v>
      </c>
      <c r="K12" s="38" t="s">
        <v>6</v>
      </c>
      <c r="L12" s="38" t="s">
        <v>122</v>
      </c>
      <c r="M12" s="38" t="s">
        <v>124</v>
      </c>
      <c r="N12" s="38" t="s">
        <v>71</v>
      </c>
      <c r="O12" s="38" t="s">
        <v>138</v>
      </c>
    </row>
    <row r="13" spans="1:15" s="25" customFormat="1">
      <c r="A13" s="108"/>
      <c r="B13" s="96" t="s">
        <v>72</v>
      </c>
      <c r="C13" s="172"/>
      <c r="D13" s="172"/>
      <c r="E13" s="172"/>
      <c r="F13" s="172"/>
      <c r="G13" s="173"/>
      <c r="H13" s="174"/>
      <c r="I13" s="174"/>
      <c r="J13" s="174"/>
      <c r="K13" s="174"/>
      <c r="L13" s="175"/>
      <c r="M13" s="175"/>
      <c r="N13" s="175"/>
      <c r="O13" s="175"/>
    </row>
    <row r="14" spans="1:15">
      <c r="A14" s="109">
        <v>1</v>
      </c>
      <c r="B14" s="176" t="s">
        <v>155</v>
      </c>
      <c r="C14" s="177" t="s">
        <v>8</v>
      </c>
      <c r="D14" s="217">
        <v>30</v>
      </c>
      <c r="E14" s="178"/>
      <c r="F14" s="178"/>
      <c r="G14" s="130">
        <f>ROUND(F14*E14,2)</f>
        <v>0</v>
      </c>
      <c r="H14" s="179"/>
      <c r="I14" s="179"/>
      <c r="J14" s="180">
        <f>SUM(G14:I14)</f>
        <v>0</v>
      </c>
      <c r="K14" s="180">
        <f>E14*D14</f>
        <v>0</v>
      </c>
      <c r="L14" s="181">
        <f>G14*D14</f>
        <v>0</v>
      </c>
      <c r="M14" s="181">
        <f>D14*H14</f>
        <v>0</v>
      </c>
      <c r="N14" s="181">
        <f>D14*I14</f>
        <v>0</v>
      </c>
      <c r="O14" s="181">
        <f>N14+M14+L14</f>
        <v>0</v>
      </c>
    </row>
    <row r="15" spans="1:15" s="25" customFormat="1">
      <c r="A15" s="109">
        <v>2</v>
      </c>
      <c r="B15" s="176" t="s">
        <v>156</v>
      </c>
      <c r="C15" s="177" t="s">
        <v>8</v>
      </c>
      <c r="D15" s="217">
        <v>83.90000000000002</v>
      </c>
      <c r="E15" s="178"/>
      <c r="F15" s="178"/>
      <c r="G15" s="130">
        <f t="shared" ref="G15:G28" si="1">ROUND(F15*E15,2)</f>
        <v>0</v>
      </c>
      <c r="H15" s="179"/>
      <c r="I15" s="179"/>
      <c r="J15" s="180">
        <f t="shared" ref="J15:J28" si="2">SUM(G15:I15)</f>
        <v>0</v>
      </c>
      <c r="K15" s="180">
        <f t="shared" ref="K15:K28" si="3">E15*D15</f>
        <v>0</v>
      </c>
      <c r="L15" s="181">
        <f t="shared" ref="L15:L28" si="4">G15*D15</f>
        <v>0</v>
      </c>
      <c r="M15" s="181">
        <f t="shared" ref="M15:M28" si="5">D15*H15</f>
        <v>0</v>
      </c>
      <c r="N15" s="181">
        <f t="shared" ref="N15:N28" si="6">D15*I15</f>
        <v>0</v>
      </c>
      <c r="O15" s="181">
        <f t="shared" ref="O15:O28" si="7">N15+M15+L15</f>
        <v>0</v>
      </c>
    </row>
    <row r="16" spans="1:15" s="25" customFormat="1">
      <c r="A16" s="109">
        <v>5</v>
      </c>
      <c r="B16" s="176" t="s">
        <v>73</v>
      </c>
      <c r="C16" s="177" t="s">
        <v>170</v>
      </c>
      <c r="D16" s="217">
        <v>1</v>
      </c>
      <c r="E16" s="178"/>
      <c r="F16" s="178"/>
      <c r="G16" s="130">
        <f t="shared" si="1"/>
        <v>0</v>
      </c>
      <c r="H16" s="179"/>
      <c r="I16" s="179"/>
      <c r="J16" s="180">
        <f t="shared" si="2"/>
        <v>0</v>
      </c>
      <c r="K16" s="180">
        <f t="shared" si="3"/>
        <v>0</v>
      </c>
      <c r="L16" s="181">
        <f>G16*D16</f>
        <v>0</v>
      </c>
      <c r="M16" s="181">
        <f>D16*H16</f>
        <v>0</v>
      </c>
      <c r="N16" s="181">
        <f>D16*I16</f>
        <v>0</v>
      </c>
      <c r="O16" s="181">
        <f>N16+M16+L16</f>
        <v>0</v>
      </c>
    </row>
    <row r="17" spans="1:15" s="25" customFormat="1" ht="45">
      <c r="A17" s="109">
        <v>6</v>
      </c>
      <c r="B17" s="176" t="s">
        <v>74</v>
      </c>
      <c r="C17" s="182" t="s">
        <v>75</v>
      </c>
      <c r="D17" s="218">
        <v>9</v>
      </c>
      <c r="E17" s="183"/>
      <c r="F17" s="183"/>
      <c r="G17" s="130">
        <f t="shared" si="1"/>
        <v>0</v>
      </c>
      <c r="H17" s="179"/>
      <c r="I17" s="179"/>
      <c r="J17" s="180">
        <f t="shared" si="2"/>
        <v>0</v>
      </c>
      <c r="K17" s="180">
        <f t="shared" si="3"/>
        <v>0</v>
      </c>
      <c r="L17" s="181">
        <f t="shared" si="4"/>
        <v>0</v>
      </c>
      <c r="M17" s="181">
        <f t="shared" si="5"/>
        <v>0</v>
      </c>
      <c r="N17" s="181">
        <f t="shared" si="6"/>
        <v>0</v>
      </c>
      <c r="O17" s="181">
        <f t="shared" si="7"/>
        <v>0</v>
      </c>
    </row>
    <row r="18" spans="1:15" s="25" customFormat="1">
      <c r="A18" s="109">
        <v>7</v>
      </c>
      <c r="B18" s="176" t="s">
        <v>157</v>
      </c>
      <c r="C18" s="182" t="s">
        <v>169</v>
      </c>
      <c r="D18" s="218">
        <v>9</v>
      </c>
      <c r="E18" s="183"/>
      <c r="F18" s="183"/>
      <c r="G18" s="130">
        <f t="shared" si="1"/>
        <v>0</v>
      </c>
      <c r="H18" s="179"/>
      <c r="I18" s="179"/>
      <c r="J18" s="180">
        <f t="shared" si="2"/>
        <v>0</v>
      </c>
      <c r="K18" s="180">
        <f t="shared" si="3"/>
        <v>0</v>
      </c>
      <c r="L18" s="181">
        <f t="shared" si="4"/>
        <v>0</v>
      </c>
      <c r="M18" s="181">
        <f t="shared" si="5"/>
        <v>0</v>
      </c>
      <c r="N18" s="181">
        <f t="shared" si="6"/>
        <v>0</v>
      </c>
      <c r="O18" s="181">
        <f t="shared" si="7"/>
        <v>0</v>
      </c>
    </row>
    <row r="19" spans="1:15" s="25" customFormat="1">
      <c r="A19" s="109">
        <v>8</v>
      </c>
      <c r="B19" s="176" t="s">
        <v>76</v>
      </c>
      <c r="C19" s="182" t="s">
        <v>8</v>
      </c>
      <c r="D19" s="218">
        <v>83.90000000000002</v>
      </c>
      <c r="E19" s="183"/>
      <c r="F19" s="183"/>
      <c r="G19" s="130">
        <f t="shared" si="1"/>
        <v>0</v>
      </c>
      <c r="H19" s="179"/>
      <c r="I19" s="179"/>
      <c r="J19" s="180">
        <f t="shared" si="2"/>
        <v>0</v>
      </c>
      <c r="K19" s="180">
        <f t="shared" si="3"/>
        <v>0</v>
      </c>
      <c r="L19" s="181">
        <f t="shared" si="4"/>
        <v>0</v>
      </c>
      <c r="M19" s="181">
        <f t="shared" si="5"/>
        <v>0</v>
      </c>
      <c r="N19" s="181">
        <f t="shared" si="6"/>
        <v>0</v>
      </c>
      <c r="O19" s="181">
        <f t="shared" si="7"/>
        <v>0</v>
      </c>
    </row>
    <row r="20" spans="1:15" s="25" customFormat="1">
      <c r="A20" s="109">
        <v>15</v>
      </c>
      <c r="B20" s="176" t="s">
        <v>77</v>
      </c>
      <c r="C20" s="182" t="s">
        <v>78</v>
      </c>
      <c r="D20" s="218">
        <v>9</v>
      </c>
      <c r="E20" s="183"/>
      <c r="F20" s="183"/>
      <c r="G20" s="130">
        <f t="shared" si="1"/>
        <v>0</v>
      </c>
      <c r="H20" s="179"/>
      <c r="I20" s="179"/>
      <c r="J20" s="180">
        <f t="shared" si="2"/>
        <v>0</v>
      </c>
      <c r="K20" s="180">
        <f t="shared" si="3"/>
        <v>0</v>
      </c>
      <c r="L20" s="181">
        <f t="shared" si="4"/>
        <v>0</v>
      </c>
      <c r="M20" s="181">
        <f t="shared" si="5"/>
        <v>0</v>
      </c>
      <c r="N20" s="181">
        <f t="shared" si="6"/>
        <v>0</v>
      </c>
      <c r="O20" s="181">
        <f t="shared" si="7"/>
        <v>0</v>
      </c>
    </row>
    <row r="21" spans="1:15" s="25" customFormat="1">
      <c r="A21" s="109">
        <v>16</v>
      </c>
      <c r="B21" s="176" t="s">
        <v>79</v>
      </c>
      <c r="C21" s="177" t="s">
        <v>10</v>
      </c>
      <c r="D21" s="217">
        <v>6</v>
      </c>
      <c r="E21" s="178"/>
      <c r="F21" s="178"/>
      <c r="G21" s="130">
        <f t="shared" si="1"/>
        <v>0</v>
      </c>
      <c r="H21" s="179"/>
      <c r="I21" s="179"/>
      <c r="J21" s="180">
        <f t="shared" si="2"/>
        <v>0</v>
      </c>
      <c r="K21" s="180">
        <f t="shared" si="3"/>
        <v>0</v>
      </c>
      <c r="L21" s="181">
        <f t="shared" si="4"/>
        <v>0</v>
      </c>
      <c r="M21" s="181">
        <f t="shared" si="5"/>
        <v>0</v>
      </c>
      <c r="N21" s="181">
        <f t="shared" si="6"/>
        <v>0</v>
      </c>
      <c r="O21" s="181">
        <f t="shared" si="7"/>
        <v>0</v>
      </c>
    </row>
    <row r="22" spans="1:15" s="25" customFormat="1">
      <c r="A22" s="109">
        <v>17</v>
      </c>
      <c r="B22" s="176" t="s">
        <v>80</v>
      </c>
      <c r="C22" s="177" t="s">
        <v>10</v>
      </c>
      <c r="D22" s="217">
        <v>140</v>
      </c>
      <c r="E22" s="178"/>
      <c r="F22" s="178"/>
      <c r="G22" s="130">
        <f t="shared" si="1"/>
        <v>0</v>
      </c>
      <c r="H22" s="179"/>
      <c r="I22" s="179"/>
      <c r="J22" s="180">
        <f t="shared" si="2"/>
        <v>0</v>
      </c>
      <c r="K22" s="180">
        <f t="shared" si="3"/>
        <v>0</v>
      </c>
      <c r="L22" s="181">
        <f t="shared" si="4"/>
        <v>0</v>
      </c>
      <c r="M22" s="181">
        <f t="shared" si="5"/>
        <v>0</v>
      </c>
      <c r="N22" s="181">
        <f t="shared" si="6"/>
        <v>0</v>
      </c>
      <c r="O22" s="181">
        <f t="shared" si="7"/>
        <v>0</v>
      </c>
    </row>
    <row r="23" spans="1:15" s="25" customFormat="1">
      <c r="A23" s="109">
        <v>19</v>
      </c>
      <c r="B23" s="176" t="s">
        <v>81</v>
      </c>
      <c r="C23" s="182" t="s">
        <v>9</v>
      </c>
      <c r="D23" s="217">
        <v>41.95000000000001</v>
      </c>
      <c r="E23" s="178"/>
      <c r="F23" s="178"/>
      <c r="G23" s="130">
        <f t="shared" si="1"/>
        <v>0</v>
      </c>
      <c r="H23" s="179"/>
      <c r="I23" s="179"/>
      <c r="J23" s="180">
        <f t="shared" si="2"/>
        <v>0</v>
      </c>
      <c r="K23" s="180">
        <f t="shared" si="3"/>
        <v>0</v>
      </c>
      <c r="L23" s="181">
        <f t="shared" si="4"/>
        <v>0</v>
      </c>
      <c r="M23" s="181">
        <f t="shared" si="5"/>
        <v>0</v>
      </c>
      <c r="N23" s="181">
        <f t="shared" si="6"/>
        <v>0</v>
      </c>
      <c r="O23" s="181">
        <f t="shared" si="7"/>
        <v>0</v>
      </c>
    </row>
    <row r="24" spans="1:15" s="25" customFormat="1">
      <c r="A24" s="109">
        <v>20</v>
      </c>
      <c r="B24" s="176" t="s">
        <v>82</v>
      </c>
      <c r="C24" s="182" t="s">
        <v>8</v>
      </c>
      <c r="D24" s="217">
        <v>83.90000000000002</v>
      </c>
      <c r="E24" s="178"/>
      <c r="F24" s="178"/>
      <c r="G24" s="130">
        <f t="shared" si="1"/>
        <v>0</v>
      </c>
      <c r="H24" s="179"/>
      <c r="I24" s="179"/>
      <c r="J24" s="180">
        <f t="shared" si="2"/>
        <v>0</v>
      </c>
      <c r="K24" s="180">
        <f t="shared" si="3"/>
        <v>0</v>
      </c>
      <c r="L24" s="181">
        <f t="shared" si="4"/>
        <v>0</v>
      </c>
      <c r="M24" s="181">
        <f t="shared" si="5"/>
        <v>0</v>
      </c>
      <c r="N24" s="181">
        <f t="shared" si="6"/>
        <v>0</v>
      </c>
      <c r="O24" s="181">
        <f t="shared" si="7"/>
        <v>0</v>
      </c>
    </row>
    <row r="25" spans="1:15" s="25" customFormat="1">
      <c r="A25" s="109">
        <v>21</v>
      </c>
      <c r="B25" s="176" t="s">
        <v>83</v>
      </c>
      <c r="C25" s="182" t="s">
        <v>170</v>
      </c>
      <c r="D25" s="217">
        <v>1</v>
      </c>
      <c r="E25" s="178"/>
      <c r="F25" s="178"/>
      <c r="G25" s="130">
        <f t="shared" si="1"/>
        <v>0</v>
      </c>
      <c r="H25" s="179"/>
      <c r="I25" s="179"/>
      <c r="J25" s="180">
        <f t="shared" si="2"/>
        <v>0</v>
      </c>
      <c r="K25" s="180">
        <f t="shared" si="3"/>
        <v>0</v>
      </c>
      <c r="L25" s="181">
        <f t="shared" si="4"/>
        <v>0</v>
      </c>
      <c r="M25" s="181">
        <f t="shared" si="5"/>
        <v>0</v>
      </c>
      <c r="N25" s="181">
        <f t="shared" si="6"/>
        <v>0</v>
      </c>
      <c r="O25" s="181">
        <f t="shared" si="7"/>
        <v>0</v>
      </c>
    </row>
    <row r="26" spans="1:15" s="25" customFormat="1">
      <c r="A26" s="109">
        <v>22</v>
      </c>
      <c r="B26" s="176" t="s">
        <v>84</v>
      </c>
      <c r="C26" s="182" t="s">
        <v>170</v>
      </c>
      <c r="D26" s="218">
        <v>1</v>
      </c>
      <c r="E26" s="183"/>
      <c r="F26" s="183"/>
      <c r="G26" s="130">
        <f t="shared" si="1"/>
        <v>0</v>
      </c>
      <c r="H26" s="179"/>
      <c r="I26" s="179"/>
      <c r="J26" s="180">
        <f t="shared" si="2"/>
        <v>0</v>
      </c>
      <c r="K26" s="180">
        <f t="shared" si="3"/>
        <v>0</v>
      </c>
      <c r="L26" s="181">
        <f t="shared" si="4"/>
        <v>0</v>
      </c>
      <c r="M26" s="181">
        <f t="shared" si="5"/>
        <v>0</v>
      </c>
      <c r="N26" s="181">
        <f t="shared" si="6"/>
        <v>0</v>
      </c>
      <c r="O26" s="181">
        <f t="shared" si="7"/>
        <v>0</v>
      </c>
    </row>
    <row r="27" spans="1:15" s="25" customFormat="1">
      <c r="A27" s="109">
        <v>23</v>
      </c>
      <c r="B27" s="176" t="s">
        <v>85</v>
      </c>
      <c r="C27" s="182" t="s">
        <v>170</v>
      </c>
      <c r="D27" s="218">
        <v>1</v>
      </c>
      <c r="E27" s="183"/>
      <c r="F27" s="183"/>
      <c r="G27" s="130">
        <f t="shared" si="1"/>
        <v>0</v>
      </c>
      <c r="H27" s="179"/>
      <c r="I27" s="179"/>
      <c r="J27" s="180">
        <f t="shared" si="2"/>
        <v>0</v>
      </c>
      <c r="K27" s="180">
        <f t="shared" si="3"/>
        <v>0</v>
      </c>
      <c r="L27" s="181">
        <f t="shared" si="4"/>
        <v>0</v>
      </c>
      <c r="M27" s="181">
        <f t="shared" si="5"/>
        <v>0</v>
      </c>
      <c r="N27" s="181">
        <f t="shared" si="6"/>
        <v>0</v>
      </c>
      <c r="O27" s="181">
        <f t="shared" si="7"/>
        <v>0</v>
      </c>
    </row>
    <row r="28" spans="1:15" s="25" customFormat="1">
      <c r="A28" s="110">
        <v>24</v>
      </c>
      <c r="B28" s="184" t="s">
        <v>86</v>
      </c>
      <c r="C28" s="186" t="s">
        <v>170</v>
      </c>
      <c r="D28" s="219">
        <v>1</v>
      </c>
      <c r="E28" s="187"/>
      <c r="F28" s="187"/>
      <c r="G28" s="143">
        <f t="shared" si="1"/>
        <v>0</v>
      </c>
      <c r="H28" s="188"/>
      <c r="I28" s="188"/>
      <c r="J28" s="189">
        <f t="shared" si="2"/>
        <v>0</v>
      </c>
      <c r="K28" s="189">
        <f t="shared" si="3"/>
        <v>0</v>
      </c>
      <c r="L28" s="190">
        <f t="shared" si="4"/>
        <v>0</v>
      </c>
      <c r="M28" s="190">
        <f t="shared" si="5"/>
        <v>0</v>
      </c>
      <c r="N28" s="190">
        <f t="shared" si="6"/>
        <v>0</v>
      </c>
      <c r="O28" s="190">
        <f t="shared" si="7"/>
        <v>0</v>
      </c>
    </row>
    <row r="29" spans="1:15" s="25" customFormat="1" ht="15" customHeight="1">
      <c r="A29" s="111"/>
      <c r="B29" s="259" t="s">
        <v>147</v>
      </c>
      <c r="C29" s="259"/>
      <c r="D29" s="259"/>
      <c r="E29" s="259"/>
      <c r="F29" s="259"/>
      <c r="G29" s="259"/>
      <c r="H29" s="259"/>
      <c r="I29" s="259"/>
      <c r="J29" s="259"/>
      <c r="K29" s="192">
        <f>SUM(K14:K28)</f>
        <v>0</v>
      </c>
      <c r="L29" s="192">
        <f>SUM(L14:L28)</f>
        <v>0</v>
      </c>
      <c r="M29" s="192">
        <f>SUM(M14:M28)</f>
        <v>0</v>
      </c>
      <c r="N29" s="192">
        <f>SUM(N14:N28)</f>
        <v>0</v>
      </c>
      <c r="O29" s="192">
        <f>SUM(O14:O28)</f>
        <v>0</v>
      </c>
    </row>
    <row r="30" spans="1:15" ht="15" customHeight="1">
      <c r="A30" s="51"/>
      <c r="B30" s="52"/>
      <c r="C30" s="53"/>
      <c r="D30" s="53"/>
      <c r="E30" s="53"/>
      <c r="F30" s="53"/>
      <c r="G30" s="51"/>
      <c r="H30" s="54"/>
      <c r="I30" s="53"/>
      <c r="J30" s="53"/>
      <c r="K30" s="53"/>
      <c r="L30" s="53"/>
      <c r="M30" s="53"/>
      <c r="N30" s="53"/>
      <c r="O30" s="55"/>
    </row>
    <row r="31" spans="1:15" ht="15" customHeight="1">
      <c r="B31" s="224" t="s">
        <v>154</v>
      </c>
      <c r="C31" s="224"/>
      <c r="D31" s="224"/>
      <c r="E31" s="224"/>
    </row>
    <row r="32" spans="1:15" ht="15" customHeight="1">
      <c r="B32" s="224" t="s">
        <v>128</v>
      </c>
      <c r="C32" s="224"/>
    </row>
    <row r="33" spans="2:3" ht="15" customHeight="1">
      <c r="B33" s="224" t="s">
        <v>129</v>
      </c>
      <c r="C33" s="224"/>
    </row>
  </sheetData>
  <mergeCells count="13">
    <mergeCell ref="A1:O1"/>
    <mergeCell ref="A2:O2"/>
    <mergeCell ref="N5:O5"/>
    <mergeCell ref="B32:C32"/>
    <mergeCell ref="B33:C33"/>
    <mergeCell ref="B31:E31"/>
    <mergeCell ref="E11:J11"/>
    <mergeCell ref="B29:J29"/>
    <mergeCell ref="A11:A12"/>
    <mergeCell ref="B11:B12"/>
    <mergeCell ref="C11:C12"/>
    <mergeCell ref="D11:D12"/>
    <mergeCell ref="K11:O11"/>
  </mergeCells>
  <pageMargins left="0.15944881889763785" right="0.15944881889763785" top="0.19944881889763783" bottom="0.19685039370078741" header="0.51" footer="0.51"/>
  <pageSetup paperSize="9" scale="79" orientation="landscape" horizontalDpi="300" verticalDpi="300" r:id="rId1"/>
  <headerFooter alignWithMargins="0">
    <oddFooter>&amp;C&amp;P -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18"/>
  <sheetViews>
    <sheetView zoomScaleNormal="100" zoomScaleSheetLayoutView="100" zoomScalePageLayoutView="125" workbookViewId="0">
      <selection sqref="A1:I1"/>
    </sheetView>
  </sheetViews>
  <sheetFormatPr defaultColWidth="9.140625" defaultRowHeight="15"/>
  <cols>
    <col min="1" max="1" width="7" style="7" customWidth="1"/>
    <col min="2" max="2" width="9.42578125" style="7" customWidth="1"/>
    <col min="3" max="3" width="56.7109375" style="8" customWidth="1"/>
    <col min="4" max="4" width="16.28515625" style="3" customWidth="1"/>
    <col min="5" max="5" width="13.85546875" style="3" customWidth="1"/>
    <col min="6" max="6" width="16.5703125" style="3" customWidth="1"/>
    <col min="7" max="7" width="11.42578125" style="3" customWidth="1"/>
    <col min="8" max="8" width="12.28515625" style="3" customWidth="1"/>
    <col min="9" max="9" width="12.140625" style="3" customWidth="1"/>
    <col min="10" max="10" width="10" style="3" bestFit="1" customWidth="1"/>
    <col min="11" max="11" width="10.42578125" style="3" bestFit="1" customWidth="1"/>
    <col min="12" max="16384" width="9.140625" style="3"/>
  </cols>
  <sheetData>
    <row r="1" spans="1:20" ht="28.5" customHeight="1">
      <c r="A1" s="222" t="s">
        <v>179</v>
      </c>
      <c r="B1" s="222"/>
      <c r="C1" s="222"/>
      <c r="D1" s="222"/>
      <c r="E1" s="222"/>
      <c r="F1" s="222"/>
      <c r="G1" s="222"/>
      <c r="H1" s="222"/>
      <c r="I1" s="222"/>
      <c r="J1" s="221"/>
      <c r="K1" s="221"/>
    </row>
    <row r="2" spans="1:20" ht="18" customHeight="1">
      <c r="A2" s="223" t="str">
        <f>Koptāme!B16</f>
        <v>Daudzdzīvokļu dzīvojamo ēku teritorijas labiekārtošana</v>
      </c>
      <c r="B2" s="223"/>
      <c r="C2" s="223"/>
      <c r="D2" s="223"/>
      <c r="E2" s="223"/>
      <c r="F2" s="223"/>
      <c r="G2" s="223"/>
      <c r="H2" s="223"/>
      <c r="I2" s="223"/>
      <c r="J2" s="221"/>
      <c r="K2" s="221"/>
    </row>
    <row r="3" spans="1:20" ht="18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20" ht="18" customHeight="1">
      <c r="A4" s="15" t="str">
        <f>Koptāme!A8</f>
        <v>Objekta nosaukums:     Daudzdzīvokļu dzīvojamo ēku teritorijas labiekārtošana</v>
      </c>
      <c r="B4" s="15"/>
      <c r="C4" s="15"/>
      <c r="D4" s="5"/>
      <c r="E4" s="5"/>
      <c r="F4" s="5"/>
      <c r="G4" s="5"/>
      <c r="H4" s="5"/>
      <c r="I4" s="5"/>
      <c r="J4" s="5"/>
      <c r="K4" s="5"/>
    </row>
    <row r="5" spans="1:20" ht="18" customHeight="1">
      <c r="A5" s="15" t="str">
        <f>Koptāme!A9</f>
        <v>Objekta adrese:     Pulkveža Brieža iela 80 un Melioratoru iela 2, Sigulda</v>
      </c>
      <c r="B5" s="15"/>
      <c r="C5" s="15"/>
      <c r="D5" s="5"/>
      <c r="E5" s="5"/>
      <c r="F5" s="5"/>
      <c r="G5" s="5"/>
      <c r="H5" s="5"/>
      <c r="I5" s="5"/>
      <c r="J5" s="5"/>
      <c r="K5" s="5"/>
    </row>
    <row r="6" spans="1:20" ht="18" customHeight="1">
      <c r="A6" s="15" t="str">
        <f>Koptāme!A10</f>
        <v>Pasūtītājs:     Siguldas novada pašvaldība, reģ.Nr.90000048152</v>
      </c>
      <c r="B6" s="15"/>
      <c r="C6" s="15"/>
      <c r="D6" s="5"/>
      <c r="E6" s="5"/>
      <c r="F6" s="5"/>
      <c r="G6" s="5"/>
      <c r="H6" s="5"/>
      <c r="I6" s="5"/>
      <c r="J6" s="5"/>
      <c r="K6" s="5"/>
    </row>
    <row r="7" spans="1:20" ht="18" customHeight="1">
      <c r="A7" s="15" t="str">
        <f>Koptāme!A11</f>
        <v>Iepirkuma Nr.:     SNP 2019/15/AK</v>
      </c>
      <c r="B7" s="15"/>
      <c r="C7" s="15"/>
      <c r="D7" s="5"/>
      <c r="E7" s="5"/>
      <c r="F7" s="5"/>
      <c r="G7" s="5"/>
      <c r="H7" s="5"/>
      <c r="I7" s="5"/>
      <c r="J7" s="5"/>
      <c r="K7" s="5"/>
    </row>
    <row r="8" spans="1:20" ht="18" customHeight="1">
      <c r="A8" s="223"/>
      <c r="B8" s="223"/>
      <c r="C8" s="223"/>
      <c r="D8" s="223"/>
      <c r="E8" s="223"/>
      <c r="F8" s="223"/>
      <c r="G8" s="223"/>
      <c r="H8" s="223"/>
      <c r="I8" s="223"/>
    </row>
    <row r="9" spans="1:20" ht="23.25" customHeight="1" thickBot="1"/>
    <row r="10" spans="1:20" ht="26.25" customHeight="1">
      <c r="A10" s="264" t="s">
        <v>116</v>
      </c>
      <c r="B10" s="266" t="s">
        <v>142</v>
      </c>
      <c r="C10" s="268" t="s">
        <v>90</v>
      </c>
      <c r="D10" s="270" t="s">
        <v>187</v>
      </c>
      <c r="E10" s="272" t="s">
        <v>171</v>
      </c>
      <c r="F10" s="274" t="s">
        <v>185</v>
      </c>
      <c r="G10" s="262" t="s">
        <v>186</v>
      </c>
      <c r="H10" s="262"/>
      <c r="I10" s="263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31.5" customHeight="1" thickBot="1">
      <c r="A11" s="265"/>
      <c r="B11" s="267"/>
      <c r="C11" s="269"/>
      <c r="D11" s="271"/>
      <c r="E11" s="273"/>
      <c r="F11" s="275"/>
      <c r="G11" s="124" t="s">
        <v>11</v>
      </c>
      <c r="H11" s="115" t="s">
        <v>172</v>
      </c>
      <c r="I11" s="116" t="s">
        <v>173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ht="50.1" customHeight="1">
      <c r="A12" s="117">
        <f>Kopsavilkums!A13</f>
        <v>1</v>
      </c>
      <c r="B12" s="114" t="str">
        <f>Kopsavilkums!B13</f>
        <v>LT-1</v>
      </c>
      <c r="C12" s="118" t="str">
        <f>Kopsavilkums!C13</f>
        <v>Lokālā tāme Nr.1 - 
LABIEKĀRTOŠANAS DARBI ar SNP līdzfinansējumu 50% (bez lietus kanalizācijas)</v>
      </c>
      <c r="D12" s="193">
        <f>((Kopsavilkums!E13+ROUND(Kopsavilkums!E13*Kopsavilkums!$D$19,2)+ROUND(Kopsavilkums!E13*Kopsavilkums!$D$21,2))*1.21)</f>
        <v>0</v>
      </c>
      <c r="E12" s="208">
        <v>0.5</v>
      </c>
      <c r="F12" s="211">
        <f t="shared" ref="F12:F13" si="0">D12*E12</f>
        <v>0</v>
      </c>
      <c r="G12" s="212">
        <f>D12-F12</f>
        <v>0</v>
      </c>
      <c r="H12" s="213">
        <f>ROUND(G12/99*66,2)</f>
        <v>0</v>
      </c>
      <c r="I12" s="214">
        <f>G12-H12</f>
        <v>0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50.1" customHeight="1">
      <c r="A13" s="119">
        <f>Kopsavilkums!A14</f>
        <v>2</v>
      </c>
      <c r="B13" s="113" t="str">
        <f>Kopsavilkums!B14</f>
        <v>LT-2</v>
      </c>
      <c r="C13" s="120" t="str">
        <f>Kopsavilkums!C14</f>
        <v>Lokālā tāme Nr.2 - 
LABIEKĀRTOŠANAS DARBI ar SNP līdzfinansējumu 70% (bez lietus kanalizācijas)</v>
      </c>
      <c r="D13" s="194">
        <f>((Kopsavilkums!E14+ROUND(Kopsavilkums!E14*Kopsavilkums!$D$19,2)+ROUND(Kopsavilkums!E14*Kopsavilkums!$D$21,2))*1.21)</f>
        <v>0</v>
      </c>
      <c r="E13" s="209">
        <v>0.7</v>
      </c>
      <c r="F13" s="195">
        <f t="shared" si="0"/>
        <v>0</v>
      </c>
      <c r="G13" s="215">
        <f t="shared" ref="G13:G16" si="1">D13-F13</f>
        <v>0</v>
      </c>
      <c r="H13" s="196">
        <f t="shared" ref="H13:H16" si="2">ROUND(G13/99*66,2)</f>
        <v>0</v>
      </c>
      <c r="I13" s="197">
        <f t="shared" ref="I13:I16" si="3">G13-H13</f>
        <v>0</v>
      </c>
      <c r="J13" s="112"/>
    </row>
    <row r="14" spans="1:20" ht="50.1" customHeight="1">
      <c r="A14" s="119">
        <f>Kopsavilkums!A15</f>
        <v>3</v>
      </c>
      <c r="B14" s="113" t="str">
        <f>Kopsavilkums!B15</f>
        <v>LT-3</v>
      </c>
      <c r="C14" s="120" t="str">
        <f>Kopsavilkums!C15</f>
        <v>Lokālā tāme Nr.3 - 
LABIEKĀRTOŠANAS DARBI PAŠVALDĪBAS IELU TERITORIJĀ ar 100% SNP finansējumu (bez lietus kanalizācijas)</v>
      </c>
      <c r="D14" s="194">
        <f>((Kopsavilkums!E15+ROUND(Kopsavilkums!E15*Kopsavilkums!$D$19,2)+ROUND(Kopsavilkums!E15*Kopsavilkums!$D$21,2))*1.21)</f>
        <v>0</v>
      </c>
      <c r="E14" s="209">
        <v>1</v>
      </c>
      <c r="F14" s="195">
        <f>D14*E14</f>
        <v>0</v>
      </c>
      <c r="G14" s="215">
        <f t="shared" si="1"/>
        <v>0</v>
      </c>
      <c r="H14" s="196">
        <f t="shared" si="2"/>
        <v>0</v>
      </c>
      <c r="I14" s="197">
        <f t="shared" si="3"/>
        <v>0</v>
      </c>
      <c r="J14" s="112"/>
    </row>
    <row r="15" spans="1:20" ht="35.1" customHeight="1">
      <c r="A15" s="119">
        <f>Kopsavilkums!A16</f>
        <v>4</v>
      </c>
      <c r="B15" s="113" t="str">
        <f>Kopsavilkums!B16</f>
        <v>LT-4</v>
      </c>
      <c r="C15" s="120" t="str">
        <f>Kopsavilkums!C16</f>
        <v>Lokālā tāme Nr.4 - 
LIETUS KANALIZĀCIJA (SNP ielu teritorijā)</v>
      </c>
      <c r="D15" s="194">
        <f>((Kopsavilkums!E16+ROUND(Kopsavilkums!E16*Kopsavilkums!$D$19,2)+ROUND(Kopsavilkums!E16*Kopsavilkums!$D$21,2))*1.21)</f>
        <v>0</v>
      </c>
      <c r="E15" s="209">
        <v>1</v>
      </c>
      <c r="F15" s="195">
        <f t="shared" ref="F15:F16" si="4">D15*E15</f>
        <v>0</v>
      </c>
      <c r="G15" s="215">
        <f t="shared" si="1"/>
        <v>0</v>
      </c>
      <c r="H15" s="196">
        <f t="shared" si="2"/>
        <v>0</v>
      </c>
      <c r="I15" s="197">
        <f t="shared" si="3"/>
        <v>0</v>
      </c>
      <c r="J15" s="112"/>
    </row>
    <row r="16" spans="1:20" ht="50.1" customHeight="1" thickBot="1">
      <c r="A16" s="119">
        <f>Kopsavilkums!A17</f>
        <v>5</v>
      </c>
      <c r="B16" s="113" t="str">
        <f>Kopsavilkums!B17</f>
        <v>LT-5</v>
      </c>
      <c r="C16" s="120" t="str">
        <f>Kopsavilkums!C17</f>
        <v>Lokālā tāme Nr.5 - 
LIETUS KANALIZĀCIJA (Melioratoru 2 un P.Brieža 80 zemes robežās)</v>
      </c>
      <c r="D16" s="198">
        <f>((Kopsavilkums!E17+ROUND(Kopsavilkums!E17*Kopsavilkums!$D$19,2)+ROUND(Kopsavilkums!E17*Kopsavilkums!$D$21,2))*1.21)</f>
        <v>0</v>
      </c>
      <c r="E16" s="210">
        <v>0</v>
      </c>
      <c r="F16" s="199">
        <f t="shared" si="4"/>
        <v>0</v>
      </c>
      <c r="G16" s="216">
        <f t="shared" si="1"/>
        <v>0</v>
      </c>
      <c r="H16" s="200">
        <f t="shared" si="2"/>
        <v>0</v>
      </c>
      <c r="I16" s="201">
        <f t="shared" si="3"/>
        <v>0</v>
      </c>
      <c r="J16" s="112"/>
    </row>
    <row r="17" spans="1:11" ht="15.75" thickBot="1">
      <c r="A17" s="121"/>
      <c r="B17" s="122"/>
      <c r="C17" s="123" t="s">
        <v>91</v>
      </c>
      <c r="D17" s="202">
        <f>SUM(D12:D16)</f>
        <v>0</v>
      </c>
      <c r="E17" s="203"/>
      <c r="F17" s="204">
        <f>SUM(F12:F16)</f>
        <v>0</v>
      </c>
      <c r="G17" s="205">
        <f>SUM(G12:G16)</f>
        <v>0</v>
      </c>
      <c r="H17" s="206">
        <f>SUM(H12:H16)</f>
        <v>0</v>
      </c>
      <c r="I17" s="207">
        <f>SUM(I12:I16)</f>
        <v>0</v>
      </c>
      <c r="J17" s="112"/>
    </row>
    <row r="18" spans="1:11">
      <c r="J18" s="112"/>
      <c r="K18" s="11"/>
    </row>
  </sheetData>
  <mergeCells count="10">
    <mergeCell ref="A1:I1"/>
    <mergeCell ref="A2:I2"/>
    <mergeCell ref="A8:I8"/>
    <mergeCell ref="G10:I10"/>
    <mergeCell ref="A10:A11"/>
    <mergeCell ref="B10:B11"/>
    <mergeCell ref="C10:C11"/>
    <mergeCell ref="D10:D11"/>
    <mergeCell ref="E10:E11"/>
    <mergeCell ref="F10:F11"/>
  </mergeCells>
  <printOptions horizontalCentered="1"/>
  <pageMargins left="0.25" right="0.25" top="1.1499999999999999" bottom="0.75" header="0.3" footer="0.3"/>
  <pageSetup paperSize="9" scale="91" orientation="landscape" r:id="rId1"/>
  <headerFooter>
    <oddFooter>&amp;L&amp;"Times New Roman,Regular"&amp;8Izstrādāj: Mārtiņš Metāls (sert.Nr.:20-4293)
Izdrukāts: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Koptāme</vt:lpstr>
      <vt:lpstr>Kopsavilkums</vt:lpstr>
      <vt:lpstr>LT-1</vt:lpstr>
      <vt:lpstr>LT-2</vt:lpstr>
      <vt:lpstr>LT-3</vt:lpstr>
      <vt:lpstr>LT-4</vt:lpstr>
      <vt:lpstr>LT-5</vt:lpstr>
      <vt:lpstr>Sadalījums</vt:lpstr>
      <vt:lpstr>Kopsavilkums!Print_Area</vt:lpstr>
      <vt:lpstr>Koptāme!Print_Area</vt:lpstr>
      <vt:lpstr>'LT-1'!Print_Area</vt:lpstr>
      <vt:lpstr>'LT-2'!Print_Area</vt:lpstr>
      <vt:lpstr>'LT-3'!Print_Area</vt:lpstr>
      <vt:lpstr>'LT-4'!Print_Area</vt:lpstr>
      <vt:lpstr>'LT-5'!Print_Area</vt:lpstr>
      <vt:lpstr>Sadalījums!Print_Area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</dc:creator>
  <cp:lastModifiedBy>Līga</cp:lastModifiedBy>
  <cp:lastPrinted>2019-07-15T17:16:25Z</cp:lastPrinted>
  <dcterms:created xsi:type="dcterms:W3CDTF">2015-02-05T06:41:02Z</dcterms:created>
  <dcterms:modified xsi:type="dcterms:W3CDTF">2019-07-16T09:19:32Z</dcterms:modified>
</cp:coreProperties>
</file>