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0" yWindow="360" windowWidth="15480" windowHeight="7830"/>
  </bookViews>
  <sheets>
    <sheet name="pien.nod.-AKTS" sheetId="3" r:id="rId1"/>
  </sheets>
  <calcPr calcId="145621"/>
</workbook>
</file>

<file path=xl/calcChain.xml><?xml version="1.0" encoding="utf-8"?>
<calcChain xmlns="http://schemas.openxmlformats.org/spreadsheetml/2006/main">
  <c r="E41" i="3" l="1"/>
  <c r="H19" i="3"/>
  <c r="H43" i="3" s="1"/>
  <c r="J19" i="3"/>
  <c r="J43" i="3" s="1"/>
  <c r="H22" i="3"/>
  <c r="J22" i="3"/>
  <c r="H29" i="3"/>
  <c r="L29" i="3" s="1"/>
  <c r="J29" i="3"/>
  <c r="H30" i="3"/>
  <c r="J30" i="3"/>
  <c r="H31" i="3"/>
  <c r="L31" i="3" s="1"/>
  <c r="J31" i="3"/>
  <c r="L30" i="3"/>
  <c r="L22" i="3"/>
  <c r="L19" i="3"/>
  <c r="H26" i="3"/>
  <c r="J26" i="3"/>
  <c r="L26" i="3"/>
  <c r="J21" i="3"/>
  <c r="J20" i="3"/>
  <c r="J24" i="3"/>
  <c r="J25" i="3"/>
  <c r="J28" i="3"/>
  <c r="J33" i="3"/>
  <c r="J34" i="3"/>
  <c r="J35" i="3"/>
  <c r="J36" i="3"/>
  <c r="J38" i="3"/>
  <c r="J39" i="3"/>
  <c r="J41" i="3"/>
  <c r="J42" i="3"/>
  <c r="J18" i="3"/>
  <c r="H21" i="3"/>
  <c r="H25" i="3"/>
  <c r="H28" i="3"/>
  <c r="H33" i="3"/>
  <c r="H34" i="3"/>
  <c r="L34" i="3" s="1"/>
  <c r="H35" i="3"/>
  <c r="L35" i="3" s="1"/>
  <c r="H36" i="3"/>
  <c r="H38" i="3"/>
  <c r="L38" i="3" s="1"/>
  <c r="H39" i="3"/>
  <c r="L39" i="3" s="1"/>
  <c r="H42" i="3"/>
  <c r="L42" i="3" s="1"/>
  <c r="H18" i="3"/>
  <c r="H41" i="3"/>
  <c r="L25" i="3"/>
  <c r="L36" i="3"/>
  <c r="L33" i="3"/>
  <c r="H24" i="3"/>
  <c r="H20" i="3"/>
  <c r="L24" i="3"/>
  <c r="L21" i="3"/>
  <c r="L28" i="3"/>
  <c r="L20" i="3"/>
  <c r="K43" i="3"/>
  <c r="K44" i="3" s="1"/>
  <c r="L41" i="3"/>
  <c r="L18" i="3"/>
  <c r="L43" i="3" s="1"/>
  <c r="L44" i="3" l="1"/>
  <c r="L45" i="3" s="1"/>
  <c r="J9" i="3" s="1"/>
  <c r="H44" i="3"/>
  <c r="H45" i="3" s="1"/>
  <c r="J5" i="3" s="1"/>
  <c r="J44" i="3"/>
  <c r="J45" i="3" s="1"/>
  <c r="K45" i="3"/>
  <c r="J7" i="3" s="1"/>
</calcChain>
</file>

<file path=xl/sharedStrings.xml><?xml version="1.0" encoding="utf-8"?>
<sst xmlns="http://schemas.openxmlformats.org/spreadsheetml/2006/main" count="116" uniqueCount="95">
  <si>
    <t>Pasūtītājs:</t>
  </si>
  <si>
    <t>Siguldas novada dome</t>
  </si>
  <si>
    <t>Reģ.Nr.90000048152</t>
  </si>
  <si>
    <t>Adrese: Pils iela 16, Sigulda, LV2150</t>
  </si>
  <si>
    <t xml:space="preserve">Objekts: </t>
  </si>
  <si>
    <t xml:space="preserve">Objekta izmaksas pilnos apmēros: </t>
  </si>
  <si>
    <t xml:space="preserve">( ieskaitot darbu pēc šī akta )   </t>
  </si>
  <si>
    <t>Nr.       p.k.</t>
  </si>
  <si>
    <t>Izmaksu nosaukums</t>
  </si>
  <si>
    <t>Mērv.</t>
  </si>
  <si>
    <t>Daudzums</t>
  </si>
  <si>
    <t>Atskaites periodā izpildītais apjoms</t>
  </si>
  <si>
    <t>Kopā no izpildes</t>
  </si>
  <si>
    <t>Atlikums</t>
  </si>
  <si>
    <t>Kopā:</t>
  </si>
  <si>
    <t>Pavisam kopā:</t>
  </si>
  <si>
    <t>NODEVA:</t>
  </si>
  <si>
    <t>Ikdienas gadijumu rakstura piegružojuma savākšana</t>
  </si>
  <si>
    <t>Zālienu pļaušana</t>
  </si>
  <si>
    <t xml:space="preserve">No darbu sākuma izpildīto darbu vērtība pēc tāmes cenām: </t>
  </si>
  <si>
    <t>1.</t>
  </si>
  <si>
    <t>1.1.</t>
  </si>
  <si>
    <t>1.2.</t>
  </si>
  <si>
    <t>2.1.</t>
  </si>
  <si>
    <t>2.2.</t>
  </si>
  <si>
    <t>2.</t>
  </si>
  <si>
    <t>3.</t>
  </si>
  <si>
    <t>5.</t>
  </si>
  <si>
    <t>6.</t>
  </si>
  <si>
    <t>7.</t>
  </si>
  <si>
    <t>7.1.</t>
  </si>
  <si>
    <t>Teritoriju kopšana un uzturēšana</t>
  </si>
  <si>
    <t>tek.m.</t>
  </si>
  <si>
    <t>Mazo arhitektūras formu remonts un atjaunošana</t>
  </si>
  <si>
    <t>Atpūtas soliņi</t>
  </si>
  <si>
    <t>Atkritumu urnas</t>
  </si>
  <si>
    <t>6.1.</t>
  </si>
  <si>
    <t>6.2.</t>
  </si>
  <si>
    <t>gab.</t>
  </si>
  <si>
    <t>PVN 21%</t>
  </si>
  <si>
    <t xml:space="preserve">Izpildītājs: </t>
  </si>
  <si>
    <t>"Siguldas kapu teritorijas kopšanas un uzturēšanas darbi"</t>
  </si>
  <si>
    <t xml:space="preserve">Reģ.Nr. </t>
  </si>
  <si>
    <t xml:space="preserve">Adrese: </t>
  </si>
  <si>
    <r>
      <t>Līgums Nr:</t>
    </r>
    <r>
      <rPr>
        <sz val="12"/>
        <rFont val="Times New Roman"/>
        <family val="1"/>
        <charset val="186"/>
      </rPr>
      <t xml:space="preserve"> </t>
    </r>
  </si>
  <si>
    <t>201__.gada ___ . _____________</t>
  </si>
  <si>
    <t>1.3.</t>
  </si>
  <si>
    <t>Grants seguma celiņu  attīrīšana no aizauguma</t>
  </si>
  <si>
    <t>1.4.</t>
  </si>
  <si>
    <t>1.5.</t>
  </si>
  <si>
    <t>Betona plākšņu seguma celiņu attīrīšana no aizauguma</t>
  </si>
  <si>
    <t>Celiņu un laukumu uzturēšana un kopšana</t>
  </si>
  <si>
    <t>Intensīvi kopjamo zālienu pļaušana</t>
  </si>
  <si>
    <t>Ziemciešu un dekoratīvo krūmu stādījumu kopšana</t>
  </si>
  <si>
    <t>3.1.</t>
  </si>
  <si>
    <t>Vasaras puķu stādīšana</t>
  </si>
  <si>
    <t>Vasaras puķu podu kopšana</t>
  </si>
  <si>
    <t>Koku stumbru atvašu apgriešana</t>
  </si>
  <si>
    <t>8.</t>
  </si>
  <si>
    <t>Siguldas ievērojamo cilvēku kapavietu uzkopšana</t>
  </si>
  <si>
    <t xml:space="preserve">par 201___. gada _________ mēnesī izpildītiem darbiem </t>
  </si>
  <si>
    <t>Izpilde, EUR</t>
  </si>
  <si>
    <t>EUR</t>
  </si>
  <si>
    <t>Kopējā izmaksa, EUR</t>
  </si>
  <si>
    <t>Vienības izmaksa, EUR</t>
  </si>
  <si>
    <t>Asfalta seguma laukumu kopšana vasaras sezonā</t>
  </si>
  <si>
    <t>1.6.</t>
  </si>
  <si>
    <t>PIEŅĒMA:</t>
  </si>
  <si>
    <t>201___. gada ___ . _________________</t>
  </si>
  <si>
    <t>Gravas nogāzēs zālienu pļaušana</t>
  </si>
  <si>
    <t>Akta sastādīšanas vieta: Sigulda, Miera iela 24</t>
  </si>
  <si>
    <t>Betona plākšņu seguma celiņu attīrīšana no sniega</t>
  </si>
  <si>
    <t>Intensīvi kopjamo zālienu attīrīšana no lapām</t>
  </si>
  <si>
    <t>Gravas nogāzēs zālienu attīrīšana no lapām</t>
  </si>
  <si>
    <t>2.3.</t>
  </si>
  <si>
    <t>2.4.</t>
  </si>
  <si>
    <t>Grants seguma celiņu  attīrīšana no lapām</t>
  </si>
  <si>
    <t>Betona plākšņu seguma celiņu attīrīšana no lapām</t>
  </si>
  <si>
    <t>1.7.</t>
  </si>
  <si>
    <t>1.8.</t>
  </si>
  <si>
    <t>1.9.</t>
  </si>
  <si>
    <t>3.2.</t>
  </si>
  <si>
    <t>3.3.</t>
  </si>
  <si>
    <t>Galveno grants seguma celiņu  attīrīšana no sniega</t>
  </si>
  <si>
    <t>Autotransportam paredzēto grants seguma ceļu kopšana vasaras sezonā</t>
  </si>
  <si>
    <t>Galveno celiņu  kaisīšana ar pretslīdes materiālu</t>
  </si>
  <si>
    <t>paredzamais apjoms gadam</t>
  </si>
  <si>
    <r>
      <t>m</t>
    </r>
    <r>
      <rPr>
        <vertAlign val="superscript"/>
        <sz val="12"/>
        <rFont val="Tahoma"/>
        <family val="2"/>
        <charset val="186"/>
      </rPr>
      <t>2</t>
    </r>
  </si>
  <si>
    <r>
      <t>m</t>
    </r>
    <r>
      <rPr>
        <vertAlign val="superscript"/>
        <sz val="12"/>
        <rFont val="Tahoma"/>
        <family val="2"/>
        <charset val="186"/>
      </rPr>
      <t>2</t>
    </r>
    <r>
      <rPr>
        <sz val="10"/>
        <rFont val="Arial"/>
        <family val="2"/>
        <charset val="186"/>
      </rPr>
      <t/>
    </r>
  </si>
  <si>
    <t>apjoms gadam</t>
  </si>
  <si>
    <t>sakuma, EUR</t>
  </si>
  <si>
    <t xml:space="preserve">Finanšu piedāvājumā norādīto uzskaites vienību skaitam ir informatīva nozīme. Pasūtītājam nav pienākums pilnībā izmantot norādīto vienību skaitu un Pretendentam nav tiesību šajā sakarā piemērot līgumsodus vai citas sankcijas. Ja pasūtīto, izmantoto uzskaites vienību skaits gadā ir lielāks vai mazāks par finanšu piedāvājumā norādīto, Pretendentam nav tiesību piemērot paaugstinātus tarifus.                                                </t>
  </si>
  <si>
    <t>DARBU PIEŅEMŠANAS - NODOŠANAS AKTA forma Nr. _____</t>
  </si>
  <si>
    <t xml:space="preserve"> Kapu teritorijas apsaimniekošanai</t>
  </si>
  <si>
    <t>3A.1.pielikums</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</si>
</sst>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0"/>
      <name val="Arial"/>
      <family val="2"/>
      <charset val="186"/>
    </font>
    <font>
      <b/>
      <sz val="12"/>
      <name val="Times New Roman"/>
      <family val="1"/>
      <charset val="186"/>
    </font>
    <font>
      <sz val="12"/>
      <name val="Times New Roman"/>
      <family val="1"/>
      <charset val="186"/>
    </font>
    <font>
      <sz val="12"/>
      <name val="Tahoma"/>
      <family val="2"/>
      <charset val="186"/>
    </font>
    <font>
      <sz val="12"/>
      <name val="Arial"/>
      <family val="2"/>
      <charset val="186"/>
    </font>
    <font>
      <vertAlign val="superscript"/>
      <sz val="12"/>
      <name val="Tahoma"/>
      <family val="2"/>
      <charset val="186"/>
    </font>
    <font>
      <sz val="12"/>
      <color indexed="10"/>
      <name val="Tahoma"/>
      <family val="2"/>
      <charset val="186"/>
    </font>
    <font>
      <i/>
      <sz val="10"/>
      <name val="Times New Roman"/>
      <family val="1"/>
      <charset val="186"/>
    </font>
  </fonts>
  <fills count="2">
    <fill>
      <patternFill patternType="none"/>
    </fill>
    <fill>
      <patternFill patternType="gray125"/>
    </fill>
  </fills>
  <borders count="43">
    <border>
      <left/>
      <right/>
      <top/>
      <bottom/>
      <diagonal/>
    </border>
    <border>
      <left style="medium">
        <color indexed="8"/>
      </left>
      <right style="medium">
        <color indexed="8"/>
      </right>
      <top style="medium">
        <color indexed="8"/>
      </top>
      <bottom style="medium">
        <color indexed="8"/>
      </bottom>
      <diagonal/>
    </border>
    <border>
      <left style="thin">
        <color indexed="8"/>
      </left>
      <right style="thin">
        <color indexed="8"/>
      </right>
      <top/>
      <bottom style="thin">
        <color indexed="8"/>
      </bottom>
      <diagonal/>
    </border>
    <border>
      <left style="double">
        <color indexed="8"/>
      </left>
      <right style="thin">
        <color indexed="8"/>
      </right>
      <top style="medium">
        <color indexed="8"/>
      </top>
      <bottom style="thin">
        <color indexed="8"/>
      </bottom>
      <diagonal/>
    </border>
    <border>
      <left style="double">
        <color indexed="8"/>
      </left>
      <right style="thin">
        <color indexed="8"/>
      </right>
      <top style="thin">
        <color indexed="8"/>
      </top>
      <bottom style="thin">
        <color indexed="8"/>
      </bottom>
      <diagonal/>
    </border>
    <border>
      <left style="double">
        <color indexed="8"/>
      </left>
      <right style="thin">
        <color indexed="8"/>
      </right>
      <top style="thin">
        <color indexed="8"/>
      </top>
      <bottom style="medium">
        <color indexed="64"/>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8"/>
      </left>
      <right style="thin">
        <color indexed="8"/>
      </right>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thin">
        <color indexed="8"/>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double">
        <color indexed="8"/>
      </left>
      <right style="thin">
        <color indexed="8"/>
      </right>
      <top style="thin">
        <color indexed="8"/>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double">
        <color indexed="8"/>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8"/>
      </left>
      <right/>
      <top style="medium">
        <color indexed="8"/>
      </top>
      <bottom style="thin">
        <color indexed="8"/>
      </bottom>
      <diagonal/>
    </border>
    <border>
      <left style="thin">
        <color indexed="64"/>
      </left>
      <right/>
      <top style="thin">
        <color indexed="64"/>
      </top>
      <bottom/>
      <diagonal/>
    </border>
    <border>
      <left style="medium">
        <color indexed="64"/>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8"/>
      </left>
      <right style="thin">
        <color indexed="8"/>
      </right>
      <top style="medium">
        <color indexed="8"/>
      </top>
      <bottom/>
      <diagonal/>
    </border>
    <border>
      <left style="medium">
        <color indexed="8"/>
      </left>
      <right/>
      <top style="thin">
        <color indexed="8"/>
      </top>
      <bottom style="thin">
        <color indexed="8"/>
      </bottom>
      <diagonal/>
    </border>
    <border>
      <left style="medium">
        <color indexed="8"/>
      </left>
      <right/>
      <top style="thin">
        <color indexed="8"/>
      </top>
      <bottom/>
      <diagonal/>
    </border>
    <border>
      <left/>
      <right/>
      <top/>
      <bottom style="thin">
        <color indexed="64"/>
      </bottom>
      <diagonal/>
    </border>
    <border>
      <left/>
      <right style="medium">
        <color indexed="64"/>
      </right>
      <top style="thin">
        <color indexed="64"/>
      </top>
      <bottom style="thin">
        <color indexed="64"/>
      </bottom>
      <diagonal/>
    </border>
    <border>
      <left style="medium">
        <color indexed="8"/>
      </left>
      <right style="medium">
        <color indexed="64"/>
      </right>
      <top style="medium">
        <color indexed="8"/>
      </top>
      <bottom/>
      <diagonal/>
    </border>
    <border>
      <left style="medium">
        <color indexed="8"/>
      </left>
      <right style="medium">
        <color indexed="64"/>
      </right>
      <top/>
      <bottom style="medium">
        <color indexed="8"/>
      </bottom>
      <diagonal/>
    </border>
    <border>
      <left/>
      <right style="medium">
        <color indexed="8"/>
      </right>
      <top/>
      <bottom/>
      <diagonal/>
    </border>
  </borders>
  <cellStyleXfs count="1">
    <xf numFmtId="0" fontId="0" fillId="0" borderId="0"/>
  </cellStyleXfs>
  <cellXfs count="92">
    <xf numFmtId="0" fontId="0" fillId="0" borderId="0" xfId="0"/>
    <xf numFmtId="0" fontId="1" fillId="0" borderId="0" xfId="0" applyFont="1" applyAlignment="1"/>
    <xf numFmtId="0" fontId="2" fillId="0" borderId="0" xfId="0" applyFont="1"/>
    <xf numFmtId="0" fontId="1" fillId="0" borderId="0" xfId="0" applyFont="1"/>
    <xf numFmtId="0" fontId="2" fillId="0" borderId="0" xfId="0" applyFont="1" applyAlignment="1"/>
    <xf numFmtId="2" fontId="2" fillId="0" borderId="1" xfId="0" applyNumberFormat="1" applyFont="1" applyFill="1" applyBorder="1" applyAlignment="1">
      <alignment horizontal="center"/>
    </xf>
    <xf numFmtId="0" fontId="2" fillId="0" borderId="0" xfId="0" applyFont="1" applyFill="1"/>
    <xf numFmtId="0" fontId="2" fillId="0" borderId="0" xfId="0" applyFont="1" applyFill="1" applyAlignment="1">
      <alignment horizontal="center"/>
    </xf>
    <xf numFmtId="0" fontId="2" fillId="0" borderId="0" xfId="0" applyFont="1" applyBorder="1"/>
    <xf numFmtId="0" fontId="3" fillId="0" borderId="0" xfId="0" applyFont="1"/>
    <xf numFmtId="0" fontId="4" fillId="0" borderId="0" xfId="0" applyFont="1"/>
    <xf numFmtId="0" fontId="1" fillId="0" borderId="0" xfId="0" applyFont="1" applyFill="1"/>
    <xf numFmtId="0" fontId="1" fillId="0" borderId="0" xfId="0" applyFont="1" applyBorder="1" applyAlignment="1">
      <alignment horizontal="center" vertical="center" wrapText="1"/>
    </xf>
    <xf numFmtId="0" fontId="3" fillId="0" borderId="2" xfId="0" applyFont="1" applyFill="1" applyBorder="1" applyAlignment="1">
      <alignment horizontal="center"/>
    </xf>
    <xf numFmtId="0" fontId="3" fillId="0" borderId="3" xfId="0" applyFont="1" applyFill="1" applyBorder="1"/>
    <xf numFmtId="0" fontId="3" fillId="0" borderId="0" xfId="0" applyFont="1" applyFill="1"/>
    <xf numFmtId="0" fontId="3" fillId="0" borderId="4" xfId="0" applyFont="1" applyBorder="1" applyAlignment="1">
      <alignment horizontal="center"/>
    </xf>
    <xf numFmtId="0" fontId="3" fillId="0" borderId="0" xfId="0" applyFont="1" applyBorder="1" applyAlignment="1">
      <alignment horizontal="center" vertical="top" wrapText="1"/>
    </xf>
    <xf numFmtId="0" fontId="3" fillId="0" borderId="0" xfId="0" applyFont="1" applyBorder="1"/>
    <xf numFmtId="0" fontId="4" fillId="0" borderId="0" xfId="0" applyFont="1" applyBorder="1" applyAlignment="1"/>
    <xf numFmtId="0" fontId="3" fillId="0" borderId="0" xfId="0" applyFont="1" applyBorder="1" applyAlignment="1">
      <alignment horizontal="right"/>
    </xf>
    <xf numFmtId="0" fontId="3" fillId="0" borderId="0" xfId="0" applyFont="1" applyBorder="1" applyAlignment="1">
      <alignment horizontal="center"/>
    </xf>
    <xf numFmtId="2" fontId="3" fillId="0" borderId="4" xfId="0" applyNumberFormat="1" applyFont="1" applyFill="1" applyBorder="1" applyAlignment="1">
      <alignment horizontal="center"/>
    </xf>
    <xf numFmtId="0" fontId="4" fillId="0" borderId="0" xfId="0" applyFont="1" applyFill="1"/>
    <xf numFmtId="2" fontId="3" fillId="0" borderId="5" xfId="0" applyNumberFormat="1" applyFont="1" applyFill="1" applyBorder="1" applyAlignment="1">
      <alignment horizontal="center"/>
    </xf>
    <xf numFmtId="0" fontId="6" fillId="0" borderId="0" xfId="0" applyFont="1" applyAlignment="1">
      <alignment horizontal="center"/>
    </xf>
    <xf numFmtId="0" fontId="3" fillId="0" borderId="0" xfId="0" applyFont="1" applyAlignment="1">
      <alignment horizontal="center"/>
    </xf>
    <xf numFmtId="0" fontId="3" fillId="0" borderId="0" xfId="0" applyFont="1" applyAlignment="1">
      <alignment horizontal="right"/>
    </xf>
    <xf numFmtId="0" fontId="3" fillId="0" borderId="6" xfId="0" applyFont="1" applyBorder="1" applyAlignment="1">
      <alignment horizontal="center" vertical="top" wrapText="1"/>
    </xf>
    <xf numFmtId="0" fontId="2" fillId="0" borderId="7" xfId="0" applyFont="1" applyBorder="1"/>
    <xf numFmtId="0" fontId="1" fillId="0" borderId="7" xfId="0" applyFont="1" applyBorder="1"/>
    <xf numFmtId="0" fontId="1" fillId="0" borderId="8" xfId="0" applyFont="1" applyBorder="1"/>
    <xf numFmtId="0" fontId="2" fillId="0" borderId="9" xfId="0" applyFont="1" applyBorder="1" applyAlignment="1">
      <alignment horizontal="center"/>
    </xf>
    <xf numFmtId="0" fontId="2" fillId="0" borderId="10" xfId="0" applyFont="1" applyBorder="1" applyAlignment="1">
      <alignment horizontal="center"/>
    </xf>
    <xf numFmtId="0" fontId="2" fillId="0" borderId="11" xfId="0" applyFont="1" applyBorder="1"/>
    <xf numFmtId="0" fontId="3" fillId="0" borderId="12" xfId="0" applyFont="1" applyFill="1" applyBorder="1" applyAlignment="1">
      <alignment horizontal="center"/>
    </xf>
    <xf numFmtId="0" fontId="2" fillId="0" borderId="13" xfId="0" applyFont="1" applyBorder="1" applyAlignment="1">
      <alignment horizontal="center"/>
    </xf>
    <xf numFmtId="0" fontId="2" fillId="0" borderId="14" xfId="0" applyFont="1" applyBorder="1" applyAlignment="1">
      <alignment horizontal="center"/>
    </xf>
    <xf numFmtId="0" fontId="2" fillId="0" borderId="9" xfId="0" applyFont="1" applyBorder="1"/>
    <xf numFmtId="0" fontId="2" fillId="0" borderId="0" xfId="0" applyFont="1" applyAlignment="1">
      <alignment horizontal="center"/>
    </xf>
    <xf numFmtId="0" fontId="2" fillId="0" borderId="13" xfId="0" applyFont="1" applyBorder="1" applyAlignment="1">
      <alignment horizontal="center" wrapText="1"/>
    </xf>
    <xf numFmtId="0" fontId="2" fillId="0" borderId="14" xfId="0" applyFont="1" applyBorder="1"/>
    <xf numFmtId="0" fontId="2" fillId="0" borderId="13" xfId="0" applyFont="1" applyBorder="1"/>
    <xf numFmtId="0" fontId="2" fillId="0" borderId="14" xfId="0" applyFont="1" applyBorder="1" applyAlignment="1">
      <alignment horizontal="center" wrapText="1"/>
    </xf>
    <xf numFmtId="2" fontId="3" fillId="0" borderId="15" xfId="0" applyNumberFormat="1" applyFont="1" applyBorder="1" applyAlignment="1">
      <alignment horizontal="center"/>
    </xf>
    <xf numFmtId="0" fontId="2" fillId="0" borderId="7" xfId="0" applyFont="1" applyBorder="1" applyAlignment="1">
      <alignment horizontal="center"/>
    </xf>
    <xf numFmtId="0" fontId="2" fillId="0" borderId="16" xfId="0" applyFont="1" applyBorder="1" applyAlignment="1">
      <alignment horizontal="center"/>
    </xf>
    <xf numFmtId="0" fontId="2" fillId="0" borderId="7" xfId="0" applyFont="1" applyBorder="1" applyAlignment="1">
      <alignment horizontal="center" vertical="center"/>
    </xf>
    <xf numFmtId="2" fontId="2" fillId="0" borderId="7" xfId="0" applyNumberFormat="1" applyFont="1" applyBorder="1" applyAlignment="1">
      <alignment horizontal="center" vertical="center"/>
    </xf>
    <xf numFmtId="2" fontId="2" fillId="0" borderId="17" xfId="0" applyNumberFormat="1" applyFont="1" applyBorder="1" applyAlignment="1">
      <alignment horizontal="center" vertical="center"/>
    </xf>
    <xf numFmtId="0" fontId="3" fillId="0" borderId="18" xfId="0" applyFont="1" applyBorder="1" applyAlignment="1">
      <alignment horizontal="center"/>
    </xf>
    <xf numFmtId="0" fontId="2" fillId="0" borderId="19" xfId="0" applyFont="1" applyBorder="1" applyAlignment="1">
      <alignment horizontal="center" vertical="center"/>
    </xf>
    <xf numFmtId="2" fontId="1" fillId="0" borderId="20" xfId="0" applyNumberFormat="1" applyFont="1" applyBorder="1" applyAlignment="1">
      <alignment horizontal="center" vertical="center"/>
    </xf>
    <xf numFmtId="2" fontId="3" fillId="0" borderId="21" xfId="0" applyNumberFormat="1" applyFont="1" applyBorder="1" applyAlignment="1">
      <alignment horizont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2" fontId="2" fillId="0" borderId="24" xfId="0" applyNumberFormat="1" applyFont="1" applyBorder="1" applyAlignment="1">
      <alignment horizontal="center" vertical="center"/>
    </xf>
    <xf numFmtId="2" fontId="2" fillId="0" borderId="25" xfId="0" applyNumberFormat="1" applyFont="1" applyBorder="1" applyAlignment="1">
      <alignment horizontal="center" vertical="center"/>
    </xf>
    <xf numFmtId="2" fontId="2" fillId="0" borderId="26" xfId="0" applyNumberFormat="1" applyFont="1" applyBorder="1" applyAlignment="1">
      <alignment horizontal="center" vertical="center"/>
    </xf>
    <xf numFmtId="2" fontId="2" fillId="0" borderId="27" xfId="0" applyNumberFormat="1" applyFont="1" applyBorder="1" applyAlignment="1">
      <alignment horizontal="center" vertical="center"/>
    </xf>
    <xf numFmtId="0" fontId="3" fillId="0" borderId="28" xfId="0" applyFont="1" applyFill="1" applyBorder="1"/>
    <xf numFmtId="2" fontId="2" fillId="0" borderId="16" xfId="0" applyNumberFormat="1" applyFont="1" applyBorder="1" applyAlignment="1">
      <alignment horizontal="center" vertical="center"/>
    </xf>
    <xf numFmtId="2" fontId="2" fillId="0" borderId="29" xfId="0" applyNumberFormat="1" applyFont="1" applyBorder="1" applyAlignment="1">
      <alignment horizontal="center" vertical="center"/>
    </xf>
    <xf numFmtId="2" fontId="2" fillId="0" borderId="22" xfId="0" applyNumberFormat="1" applyFont="1" applyBorder="1" applyAlignment="1">
      <alignment horizontal="center" vertical="center"/>
    </xf>
    <xf numFmtId="2" fontId="2" fillId="0" borderId="23" xfId="0" applyNumberFormat="1" applyFont="1" applyBorder="1" applyAlignment="1">
      <alignment horizontal="center" vertical="center"/>
    </xf>
    <xf numFmtId="0" fontId="3" fillId="0" borderId="30" xfId="0" applyFont="1" applyFill="1" applyBorder="1"/>
    <xf numFmtId="0" fontId="3" fillId="0" borderId="31" xfId="0" applyFont="1" applyFill="1" applyBorder="1"/>
    <xf numFmtId="2" fontId="2" fillId="0" borderId="32" xfId="0" applyNumberFormat="1" applyFont="1" applyBorder="1" applyAlignment="1">
      <alignment horizontal="center" vertical="center"/>
    </xf>
    <xf numFmtId="2" fontId="2" fillId="0" borderId="33" xfId="0" applyNumberFormat="1" applyFont="1" applyBorder="1" applyAlignment="1">
      <alignment horizontal="center" vertical="center"/>
    </xf>
    <xf numFmtId="2" fontId="2" fillId="0" borderId="34" xfId="0" applyNumberFormat="1" applyFont="1" applyBorder="1" applyAlignment="1">
      <alignment horizontal="center" vertical="center"/>
    </xf>
    <xf numFmtId="2" fontId="2" fillId="0" borderId="19" xfId="0" applyNumberFormat="1" applyFont="1" applyBorder="1" applyAlignment="1">
      <alignment horizontal="center" vertical="center"/>
    </xf>
    <xf numFmtId="0" fontId="1" fillId="0" borderId="35" xfId="0" applyFont="1" applyFill="1" applyBorder="1" applyAlignment="1">
      <alignment horizontal="center"/>
    </xf>
    <xf numFmtId="0" fontId="2" fillId="0" borderId="36" xfId="0" applyFont="1" applyBorder="1" applyAlignment="1">
      <alignment horizontal="center" vertical="top" wrapText="1"/>
    </xf>
    <xf numFmtId="0" fontId="1" fillId="0" borderId="36" xfId="0" applyFont="1" applyBorder="1" applyAlignment="1">
      <alignment horizontal="center" vertical="top" wrapText="1"/>
    </xf>
    <xf numFmtId="0" fontId="2" fillId="0" borderId="37" xfId="0" applyFont="1" applyBorder="1" applyAlignment="1">
      <alignment horizontal="center" vertical="top" wrapText="1"/>
    </xf>
    <xf numFmtId="2" fontId="2" fillId="0" borderId="0" xfId="0" applyNumberFormat="1" applyFont="1"/>
    <xf numFmtId="0" fontId="2" fillId="0" borderId="15" xfId="0" applyFont="1" applyBorder="1"/>
    <xf numFmtId="0" fontId="2" fillId="0" borderId="38" xfId="0" applyFont="1" applyBorder="1"/>
    <xf numFmtId="0" fontId="3" fillId="0" borderId="0" xfId="0" applyFont="1" applyBorder="1" applyAlignment="1">
      <alignment wrapText="1"/>
    </xf>
    <xf numFmtId="0" fontId="1" fillId="0" borderId="0" xfId="0" applyFont="1" applyAlignment="1">
      <alignment horizontal="right"/>
    </xf>
    <xf numFmtId="0" fontId="7" fillId="0" borderId="0" xfId="0" applyFont="1" applyAlignment="1">
      <alignment vertical="center" wrapText="1"/>
    </xf>
    <xf numFmtId="0" fontId="2" fillId="0" borderId="32" xfId="0" applyFont="1" applyBorder="1" applyAlignment="1">
      <alignment horizontal="center"/>
    </xf>
    <xf numFmtId="0" fontId="2" fillId="0" borderId="39" xfId="0" applyFont="1" applyBorder="1" applyAlignment="1">
      <alignment horizontal="center"/>
    </xf>
    <xf numFmtId="0" fontId="2" fillId="0" borderId="40"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0" xfId="0" applyFont="1" applyBorder="1" applyAlignment="1">
      <alignment horizontal="left" vertical="center"/>
    </xf>
    <xf numFmtId="0" fontId="2" fillId="0" borderId="42" xfId="0" applyFont="1" applyBorder="1" applyAlignment="1">
      <alignment horizontal="right"/>
    </xf>
    <xf numFmtId="0" fontId="2" fillId="0" borderId="0" xfId="0" applyFont="1" applyBorder="1" applyAlignment="1"/>
    <xf numFmtId="0" fontId="2" fillId="0" borderId="42" xfId="0" applyFont="1" applyBorder="1" applyAlignment="1"/>
    <xf numFmtId="0" fontId="2" fillId="0" borderId="0" xfId="0" applyFont="1" applyBorder="1" applyAlignment="1">
      <alignment horizontal="right"/>
    </xf>
    <xf numFmtId="0" fontId="1" fillId="0" borderId="0" xfId="0" applyFont="1" applyBorder="1" applyAlignment="1">
      <alignment horizontal="center" vertical="center"/>
    </xf>
    <xf numFmtId="0" fontId="1" fillId="0" borderId="0"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2"/>
  <sheetViews>
    <sheetView tabSelected="1" topLeftCell="B31" workbookViewId="0">
      <selection activeCell="C7" sqref="C7"/>
    </sheetView>
  </sheetViews>
  <sheetFormatPr defaultRowHeight="15" outlineLevelCol="1" x14ac:dyDescent="0.2"/>
  <cols>
    <col min="1" max="1" width="6.140625" style="10" customWidth="1"/>
    <col min="2" max="2" width="5.85546875" style="9" customWidth="1"/>
    <col min="3" max="3" width="63" style="9" customWidth="1"/>
    <col min="4" max="4" width="7.42578125" style="9" customWidth="1"/>
    <col min="5" max="5" width="10.28515625" style="9" customWidth="1"/>
    <col min="6" max="6" width="8" style="9" customWidth="1"/>
    <col min="7" max="7" width="13.140625" style="9" customWidth="1" outlineLevel="1"/>
    <col min="8" max="8" width="15.140625" style="9" customWidth="1" outlineLevel="1"/>
    <col min="9" max="9" width="11.28515625" style="9" customWidth="1"/>
    <col min="10" max="10" width="19.5703125" style="9" customWidth="1"/>
    <col min="11" max="11" width="15.5703125" style="9" customWidth="1"/>
    <col min="12" max="12" width="12.42578125" style="9" customWidth="1"/>
    <col min="13" max="16384" width="9.140625" style="10"/>
  </cols>
  <sheetData>
    <row r="1" spans="2:12" ht="15.75" x14ac:dyDescent="0.25">
      <c r="C1" s="2"/>
      <c r="D1" s="2"/>
      <c r="E1" s="2"/>
      <c r="F1" s="2"/>
      <c r="G1" s="3"/>
      <c r="H1" s="3"/>
      <c r="I1" s="3"/>
      <c r="J1" s="2"/>
      <c r="K1" s="2"/>
      <c r="L1" s="2"/>
    </row>
    <row r="2" spans="2:12" ht="15.75" x14ac:dyDescent="0.25">
      <c r="B2" s="1" t="s">
        <v>0</v>
      </c>
      <c r="C2" s="2"/>
      <c r="D2" s="2"/>
      <c r="E2" s="2"/>
      <c r="F2" s="2"/>
      <c r="G2" s="2"/>
      <c r="H2" s="3"/>
      <c r="I2" s="3"/>
      <c r="J2" s="2"/>
      <c r="K2" s="2"/>
      <c r="L2" s="79" t="s">
        <v>94</v>
      </c>
    </row>
    <row r="3" spans="2:12" ht="15.75" x14ac:dyDescent="0.25">
      <c r="B3" s="4" t="s">
        <v>1</v>
      </c>
      <c r="C3" s="2"/>
      <c r="D3" s="2"/>
      <c r="E3" s="2" t="s">
        <v>4</v>
      </c>
      <c r="F3" s="2"/>
      <c r="G3" s="85" t="s">
        <v>41</v>
      </c>
      <c r="H3" s="85"/>
      <c r="I3" s="85"/>
      <c r="J3" s="85"/>
      <c r="K3" s="85"/>
      <c r="L3" s="85"/>
    </row>
    <row r="4" spans="2:12" ht="16.5" thickBot="1" x14ac:dyDescent="0.3">
      <c r="B4" s="2" t="s">
        <v>2</v>
      </c>
      <c r="C4" s="2"/>
      <c r="D4" s="2"/>
      <c r="E4" s="2"/>
      <c r="F4" s="2"/>
      <c r="G4" s="2"/>
      <c r="H4" s="2"/>
      <c r="I4" s="2"/>
      <c r="J4" s="2"/>
      <c r="K4" s="2"/>
      <c r="L4" s="2"/>
    </row>
    <row r="5" spans="2:12" ht="16.5" thickBot="1" x14ac:dyDescent="0.3">
      <c r="B5" s="2" t="s">
        <v>3</v>
      </c>
      <c r="C5" s="2"/>
      <c r="D5" s="2"/>
      <c r="E5" s="86" t="s">
        <v>5</v>
      </c>
      <c r="F5" s="86"/>
      <c r="G5" s="86"/>
      <c r="H5" s="86"/>
      <c r="I5" s="86"/>
      <c r="J5" s="5">
        <f>H45</f>
        <v>0</v>
      </c>
      <c r="K5" s="2"/>
      <c r="L5" s="2"/>
    </row>
    <row r="6" spans="2:12" ht="16.5" thickBot="1" x14ac:dyDescent="0.3">
      <c r="B6" s="3" t="s">
        <v>40</v>
      </c>
      <c r="C6" s="2"/>
      <c r="D6" s="2"/>
      <c r="E6" s="2"/>
      <c r="F6" s="2"/>
      <c r="G6" s="2"/>
      <c r="H6" s="2"/>
      <c r="I6" s="2"/>
      <c r="J6" s="6"/>
      <c r="K6" s="2"/>
      <c r="L6" s="2"/>
    </row>
    <row r="7" spans="2:12" ht="16.5" thickBot="1" x14ac:dyDescent="0.3">
      <c r="B7" s="2" t="s">
        <v>42</v>
      </c>
      <c r="C7" s="2"/>
      <c r="D7" s="2"/>
      <c r="E7" s="87" t="s">
        <v>19</v>
      </c>
      <c r="F7" s="87"/>
      <c r="G7" s="87"/>
      <c r="H7" s="87"/>
      <c r="I7" s="88"/>
      <c r="J7" s="5">
        <f>K45</f>
        <v>0</v>
      </c>
      <c r="K7" s="2"/>
      <c r="L7" s="2"/>
    </row>
    <row r="8" spans="2:12" ht="16.5" thickBot="1" x14ac:dyDescent="0.3">
      <c r="B8" s="2" t="s">
        <v>43</v>
      </c>
      <c r="C8" s="2"/>
      <c r="D8" s="2"/>
      <c r="E8" s="89" t="s">
        <v>6</v>
      </c>
      <c r="F8" s="89"/>
      <c r="G8" s="89"/>
      <c r="H8" s="89"/>
      <c r="I8" s="89"/>
      <c r="J8" s="7"/>
      <c r="K8" s="2"/>
      <c r="L8" s="2"/>
    </row>
    <row r="9" spans="2:12" ht="16.5" thickBot="1" x14ac:dyDescent="0.3">
      <c r="B9" s="3" t="s">
        <v>44</v>
      </c>
      <c r="C9" s="8"/>
      <c r="D9" s="2"/>
      <c r="E9" s="10"/>
      <c r="F9" s="10"/>
      <c r="G9" s="2"/>
      <c r="H9" s="2"/>
      <c r="I9" s="2"/>
      <c r="J9" s="5">
        <f>L45</f>
        <v>0</v>
      </c>
      <c r="K9" s="2"/>
      <c r="L9" s="2"/>
    </row>
    <row r="10" spans="2:12" ht="15.75" x14ac:dyDescent="0.25">
      <c r="B10" s="2"/>
      <c r="C10" s="2"/>
      <c r="L10" s="2"/>
    </row>
    <row r="11" spans="2:12" ht="15.75" x14ac:dyDescent="0.25">
      <c r="B11" s="2"/>
      <c r="C11" s="2"/>
      <c r="D11" s="11" t="s">
        <v>92</v>
      </c>
      <c r="E11" s="2"/>
      <c r="F11" s="2"/>
      <c r="G11" s="2"/>
      <c r="H11" s="2"/>
      <c r="I11" s="2"/>
      <c r="K11" s="2"/>
      <c r="L11" s="2"/>
    </row>
    <row r="12" spans="2:12" ht="15.75" x14ac:dyDescent="0.25">
      <c r="B12" s="2"/>
      <c r="C12" s="2" t="s">
        <v>70</v>
      </c>
      <c r="D12" s="90" t="s">
        <v>60</v>
      </c>
      <c r="E12" s="90"/>
      <c r="F12" s="90"/>
      <c r="G12" s="90"/>
      <c r="H12" s="90"/>
      <c r="I12" s="90"/>
      <c r="J12" s="90"/>
      <c r="K12" s="2"/>
      <c r="L12" s="2"/>
    </row>
    <row r="13" spans="2:12" ht="15.75" x14ac:dyDescent="0.25">
      <c r="B13" s="2"/>
      <c r="C13" s="39"/>
      <c r="D13" s="91" t="s">
        <v>93</v>
      </c>
      <c r="E13" s="91"/>
      <c r="F13" s="91"/>
      <c r="G13" s="91"/>
      <c r="H13" s="91"/>
      <c r="I13" s="91"/>
      <c r="J13" s="91"/>
      <c r="K13" s="2"/>
      <c r="L13" s="2"/>
    </row>
    <row r="14" spans="2:12" ht="16.5" thickBot="1" x14ac:dyDescent="0.3">
      <c r="B14" s="2"/>
      <c r="C14" s="2"/>
      <c r="D14" s="12"/>
      <c r="E14" s="12"/>
      <c r="F14" s="12"/>
      <c r="G14" s="12"/>
      <c r="H14" s="12"/>
      <c r="I14" s="12"/>
      <c r="J14" s="12"/>
      <c r="K14" s="2"/>
      <c r="L14" s="2"/>
    </row>
    <row r="15" spans="2:12" ht="31.5" customHeight="1" x14ac:dyDescent="0.25">
      <c r="B15" s="83" t="s">
        <v>7</v>
      </c>
      <c r="C15" s="36" t="s">
        <v>8</v>
      </c>
      <c r="D15" s="40" t="s">
        <v>9</v>
      </c>
      <c r="E15" s="42" t="s">
        <v>10</v>
      </c>
      <c r="F15" s="40" t="s">
        <v>86</v>
      </c>
      <c r="G15" s="40" t="s">
        <v>64</v>
      </c>
      <c r="H15" s="38" t="s">
        <v>63</v>
      </c>
      <c r="I15" s="81" t="s">
        <v>11</v>
      </c>
      <c r="J15" s="82"/>
      <c r="K15" s="36" t="s">
        <v>12</v>
      </c>
      <c r="L15" s="32" t="s">
        <v>13</v>
      </c>
    </row>
    <row r="16" spans="2:12" ht="27.75" customHeight="1" thickBot="1" x14ac:dyDescent="0.3">
      <c r="B16" s="84"/>
      <c r="C16" s="37"/>
      <c r="D16" s="41"/>
      <c r="E16" s="41"/>
      <c r="F16" s="43" t="s">
        <v>89</v>
      </c>
      <c r="G16" s="43" t="s">
        <v>62</v>
      </c>
      <c r="H16" s="33" t="s">
        <v>62</v>
      </c>
      <c r="I16" s="34" t="s">
        <v>10</v>
      </c>
      <c r="J16" s="46" t="s">
        <v>61</v>
      </c>
      <c r="K16" s="37" t="s">
        <v>90</v>
      </c>
      <c r="L16" s="33" t="s">
        <v>62</v>
      </c>
    </row>
    <row r="17" spans="2:12" s="15" customFormat="1" ht="15.75" x14ac:dyDescent="0.25">
      <c r="B17" s="71" t="s">
        <v>20</v>
      </c>
      <c r="C17" s="31" t="s">
        <v>51</v>
      </c>
      <c r="D17" s="35"/>
      <c r="E17" s="13"/>
      <c r="F17" s="13"/>
      <c r="G17" s="13"/>
      <c r="H17" s="44"/>
      <c r="I17" s="14"/>
      <c r="J17" s="60"/>
      <c r="K17" s="65"/>
      <c r="L17" s="66"/>
    </row>
    <row r="18" spans="2:12" ht="15" customHeight="1" x14ac:dyDescent="0.25">
      <c r="B18" s="72" t="s">
        <v>21</v>
      </c>
      <c r="C18" s="29" t="s">
        <v>47</v>
      </c>
      <c r="D18" s="45" t="s">
        <v>32</v>
      </c>
      <c r="E18" s="47">
        <v>6385</v>
      </c>
      <c r="F18" s="47">
        <v>5</v>
      </c>
      <c r="G18" s="48">
        <v>0</v>
      </c>
      <c r="H18" s="48">
        <f>E18*F18*G18</f>
        <v>0</v>
      </c>
      <c r="I18" s="16"/>
      <c r="J18" s="61">
        <f>I18*F18</f>
        <v>0</v>
      </c>
      <c r="K18" s="67">
        <v>0</v>
      </c>
      <c r="L18" s="58">
        <f t="shared" ref="L18:L26" si="0">H18-K18</f>
        <v>0</v>
      </c>
    </row>
    <row r="19" spans="2:12" ht="15" customHeight="1" x14ac:dyDescent="0.25">
      <c r="B19" s="72" t="s">
        <v>22</v>
      </c>
      <c r="C19" s="29" t="s">
        <v>76</v>
      </c>
      <c r="D19" s="47" t="s">
        <v>32</v>
      </c>
      <c r="E19" s="47">
        <v>6385</v>
      </c>
      <c r="F19" s="47">
        <v>12</v>
      </c>
      <c r="G19" s="48">
        <v>0</v>
      </c>
      <c r="H19" s="48">
        <f>E19*F19*G19</f>
        <v>0</v>
      </c>
      <c r="I19" s="16"/>
      <c r="J19" s="61">
        <f>I19*F19</f>
        <v>0</v>
      </c>
      <c r="K19" s="63">
        <v>0</v>
      </c>
      <c r="L19" s="58">
        <f>H19-K19</f>
        <v>0</v>
      </c>
    </row>
    <row r="20" spans="2:12" ht="15" customHeight="1" x14ac:dyDescent="0.25">
      <c r="B20" s="72" t="s">
        <v>46</v>
      </c>
      <c r="C20" s="29" t="s">
        <v>83</v>
      </c>
      <c r="D20" s="47" t="s">
        <v>32</v>
      </c>
      <c r="E20" s="47">
        <v>680</v>
      </c>
      <c r="F20" s="47">
        <v>20</v>
      </c>
      <c r="G20" s="48">
        <v>0</v>
      </c>
      <c r="H20" s="48">
        <f>E20*F20*G20</f>
        <v>0</v>
      </c>
      <c r="I20" s="16"/>
      <c r="J20" s="61">
        <f>I20*F20</f>
        <v>0</v>
      </c>
      <c r="K20" s="63">
        <v>0</v>
      </c>
      <c r="L20" s="58">
        <f>H20-K20</f>
        <v>0</v>
      </c>
    </row>
    <row r="21" spans="2:12" ht="15" customHeight="1" x14ac:dyDescent="0.25">
      <c r="B21" s="72" t="s">
        <v>48</v>
      </c>
      <c r="C21" s="29" t="s">
        <v>50</v>
      </c>
      <c r="D21" s="47" t="s">
        <v>87</v>
      </c>
      <c r="E21" s="47">
        <v>920</v>
      </c>
      <c r="F21" s="47">
        <v>5</v>
      </c>
      <c r="G21" s="48">
        <v>0</v>
      </c>
      <c r="H21" s="48">
        <f t="shared" ref="H21:H42" si="1">E21*F21*G21</f>
        <v>0</v>
      </c>
      <c r="I21" s="16"/>
      <c r="J21" s="61">
        <f t="shared" ref="J21:J42" si="2">I21*F21</f>
        <v>0</v>
      </c>
      <c r="K21" s="63">
        <v>0</v>
      </c>
      <c r="L21" s="58">
        <f t="shared" si="0"/>
        <v>0</v>
      </c>
    </row>
    <row r="22" spans="2:12" ht="15" customHeight="1" x14ac:dyDescent="0.25">
      <c r="B22" s="72" t="s">
        <v>49</v>
      </c>
      <c r="C22" s="29" t="s">
        <v>77</v>
      </c>
      <c r="D22" s="47" t="s">
        <v>87</v>
      </c>
      <c r="E22" s="47">
        <v>920</v>
      </c>
      <c r="F22" s="47">
        <v>12</v>
      </c>
      <c r="G22" s="48">
        <v>0</v>
      </c>
      <c r="H22" s="48">
        <f>E22*F22*G22</f>
        <v>0</v>
      </c>
      <c r="I22" s="16"/>
      <c r="J22" s="61">
        <f>I22*F22</f>
        <v>0</v>
      </c>
      <c r="K22" s="63">
        <v>0</v>
      </c>
      <c r="L22" s="58">
        <f>H22-K22</f>
        <v>0</v>
      </c>
    </row>
    <row r="23" spans="2:12" ht="15" customHeight="1" x14ac:dyDescent="0.25">
      <c r="B23" s="72" t="s">
        <v>66</v>
      </c>
      <c r="C23" s="29" t="s">
        <v>71</v>
      </c>
      <c r="D23" s="47" t="s">
        <v>32</v>
      </c>
      <c r="E23" s="47">
        <v>120</v>
      </c>
      <c r="F23" s="47">
        <v>20</v>
      </c>
      <c r="G23" s="48"/>
      <c r="H23" s="48"/>
      <c r="I23" s="16"/>
      <c r="J23" s="61"/>
      <c r="K23" s="63"/>
      <c r="L23" s="58"/>
    </row>
    <row r="24" spans="2:12" ht="15" customHeight="1" x14ac:dyDescent="0.25">
      <c r="B24" s="72" t="s">
        <v>78</v>
      </c>
      <c r="C24" s="29" t="s">
        <v>85</v>
      </c>
      <c r="D24" s="47" t="s">
        <v>32</v>
      </c>
      <c r="E24" s="47">
        <v>1280</v>
      </c>
      <c r="F24" s="47">
        <v>20</v>
      </c>
      <c r="G24" s="48">
        <v>0</v>
      </c>
      <c r="H24" s="48">
        <f t="shared" si="1"/>
        <v>0</v>
      </c>
      <c r="I24" s="16"/>
      <c r="J24" s="61">
        <f t="shared" si="2"/>
        <v>0</v>
      </c>
      <c r="K24" s="63">
        <v>0</v>
      </c>
      <c r="L24" s="58">
        <f t="shared" si="0"/>
        <v>0</v>
      </c>
    </row>
    <row r="25" spans="2:12" ht="15" customHeight="1" x14ac:dyDescent="0.25">
      <c r="B25" s="72" t="s">
        <v>79</v>
      </c>
      <c r="C25" s="29" t="s">
        <v>65</v>
      </c>
      <c r="D25" s="47" t="s">
        <v>87</v>
      </c>
      <c r="E25" s="47">
        <v>1400</v>
      </c>
      <c r="F25" s="47">
        <v>20</v>
      </c>
      <c r="G25" s="48">
        <v>0</v>
      </c>
      <c r="H25" s="48">
        <f t="shared" si="1"/>
        <v>0</v>
      </c>
      <c r="I25" s="16"/>
      <c r="J25" s="61">
        <f t="shared" si="2"/>
        <v>0</v>
      </c>
      <c r="K25" s="63">
        <v>0</v>
      </c>
      <c r="L25" s="58">
        <f t="shared" si="0"/>
        <v>0</v>
      </c>
    </row>
    <row r="26" spans="2:12" ht="15" customHeight="1" x14ac:dyDescent="0.25">
      <c r="B26" s="72" t="s">
        <v>80</v>
      </c>
      <c r="C26" s="29" t="s">
        <v>84</v>
      </c>
      <c r="D26" s="47" t="s">
        <v>87</v>
      </c>
      <c r="E26" s="47">
        <v>5010</v>
      </c>
      <c r="F26" s="47">
        <v>20</v>
      </c>
      <c r="G26" s="48">
        <v>0</v>
      </c>
      <c r="H26" s="48">
        <f>E26*F26*G26</f>
        <v>0</v>
      </c>
      <c r="I26" s="16"/>
      <c r="J26" s="61">
        <f>I26*F26</f>
        <v>0</v>
      </c>
      <c r="K26" s="63">
        <v>0</v>
      </c>
      <c r="L26" s="58">
        <f t="shared" si="0"/>
        <v>0</v>
      </c>
    </row>
    <row r="27" spans="2:12" ht="15.75" x14ac:dyDescent="0.25">
      <c r="B27" s="73" t="s">
        <v>25</v>
      </c>
      <c r="C27" s="30" t="s">
        <v>18</v>
      </c>
      <c r="D27" s="28"/>
      <c r="E27" s="47"/>
      <c r="F27" s="47"/>
      <c r="G27" s="48"/>
      <c r="H27" s="48"/>
      <c r="I27" s="16"/>
      <c r="J27" s="61"/>
      <c r="K27" s="63"/>
      <c r="L27" s="58"/>
    </row>
    <row r="28" spans="2:12" ht="15" customHeight="1" x14ac:dyDescent="0.25">
      <c r="B28" s="72" t="s">
        <v>23</v>
      </c>
      <c r="C28" s="29" t="s">
        <v>52</v>
      </c>
      <c r="D28" s="47" t="s">
        <v>87</v>
      </c>
      <c r="E28" s="47">
        <v>4400</v>
      </c>
      <c r="F28" s="47">
        <v>10</v>
      </c>
      <c r="G28" s="48">
        <v>0</v>
      </c>
      <c r="H28" s="48">
        <f t="shared" si="1"/>
        <v>0</v>
      </c>
      <c r="I28" s="16"/>
      <c r="J28" s="61">
        <f t="shared" si="2"/>
        <v>0</v>
      </c>
      <c r="K28" s="63">
        <v>0</v>
      </c>
      <c r="L28" s="58">
        <f>H28-K28</f>
        <v>0</v>
      </c>
    </row>
    <row r="29" spans="2:12" ht="15" customHeight="1" x14ac:dyDescent="0.25">
      <c r="B29" s="72" t="s">
        <v>24</v>
      </c>
      <c r="C29" s="29" t="s">
        <v>72</v>
      </c>
      <c r="D29" s="47" t="s">
        <v>87</v>
      </c>
      <c r="E29" s="47">
        <v>4400</v>
      </c>
      <c r="F29" s="47">
        <v>3</v>
      </c>
      <c r="G29" s="48">
        <v>0</v>
      </c>
      <c r="H29" s="48">
        <f>E29*F29*G29</f>
        <v>0</v>
      </c>
      <c r="I29" s="16"/>
      <c r="J29" s="61">
        <f>I29*F29</f>
        <v>0</v>
      </c>
      <c r="K29" s="63">
        <v>0</v>
      </c>
      <c r="L29" s="58">
        <f>H29-K29</f>
        <v>0</v>
      </c>
    </row>
    <row r="30" spans="2:12" ht="15" customHeight="1" x14ac:dyDescent="0.25">
      <c r="B30" s="72" t="s">
        <v>74</v>
      </c>
      <c r="C30" s="29" t="s">
        <v>69</v>
      </c>
      <c r="D30" s="47" t="s">
        <v>87</v>
      </c>
      <c r="E30" s="47">
        <v>4620</v>
      </c>
      <c r="F30" s="47">
        <v>3</v>
      </c>
      <c r="G30" s="48">
        <v>0</v>
      </c>
      <c r="H30" s="48">
        <f>E30*F30*G30</f>
        <v>0</v>
      </c>
      <c r="I30" s="16"/>
      <c r="J30" s="61">
        <f>I30*F30</f>
        <v>0</v>
      </c>
      <c r="K30" s="63">
        <v>0</v>
      </c>
      <c r="L30" s="58">
        <f>H30-K30</f>
        <v>0</v>
      </c>
    </row>
    <row r="31" spans="2:12" ht="15" customHeight="1" x14ac:dyDescent="0.25">
      <c r="B31" s="72" t="s">
        <v>75</v>
      </c>
      <c r="C31" s="29" t="s">
        <v>73</v>
      </c>
      <c r="D31" s="47" t="s">
        <v>87</v>
      </c>
      <c r="E31" s="47">
        <v>4620</v>
      </c>
      <c r="F31" s="47">
        <v>3</v>
      </c>
      <c r="G31" s="48">
        <v>0</v>
      </c>
      <c r="H31" s="48">
        <f>E31*F31*G31</f>
        <v>0</v>
      </c>
      <c r="I31" s="16"/>
      <c r="J31" s="61">
        <f>I31*F31</f>
        <v>0</v>
      </c>
      <c r="K31" s="63">
        <v>0</v>
      </c>
      <c r="L31" s="58">
        <f>H31-K31</f>
        <v>0</v>
      </c>
    </row>
    <row r="32" spans="2:12" ht="15.75" x14ac:dyDescent="0.25">
      <c r="B32" s="73" t="s">
        <v>26</v>
      </c>
      <c r="C32" s="30" t="s">
        <v>53</v>
      </c>
      <c r="D32" s="47"/>
      <c r="E32" s="47"/>
      <c r="F32" s="47"/>
      <c r="G32" s="48"/>
      <c r="H32" s="48"/>
      <c r="I32" s="16"/>
      <c r="J32" s="61"/>
      <c r="K32" s="63"/>
      <c r="L32" s="58"/>
    </row>
    <row r="33" spans="2:17" ht="15" customHeight="1" x14ac:dyDescent="0.25">
      <c r="B33" s="72" t="s">
        <v>54</v>
      </c>
      <c r="C33" s="29" t="s">
        <v>55</v>
      </c>
      <c r="D33" s="47" t="s">
        <v>88</v>
      </c>
      <c r="E33" s="47">
        <v>8</v>
      </c>
      <c r="F33" s="47">
        <v>2</v>
      </c>
      <c r="G33" s="48">
        <v>0</v>
      </c>
      <c r="H33" s="48">
        <f t="shared" si="1"/>
        <v>0</v>
      </c>
      <c r="I33" s="16"/>
      <c r="J33" s="61">
        <f t="shared" si="2"/>
        <v>0</v>
      </c>
      <c r="K33" s="63">
        <v>0</v>
      </c>
      <c r="L33" s="58">
        <f>H33-K33</f>
        <v>0</v>
      </c>
    </row>
    <row r="34" spans="2:17" ht="15" customHeight="1" x14ac:dyDescent="0.25">
      <c r="B34" s="72" t="s">
        <v>81</v>
      </c>
      <c r="C34" s="29" t="s">
        <v>56</v>
      </c>
      <c r="D34" s="47" t="s">
        <v>87</v>
      </c>
      <c r="E34" s="47">
        <v>8</v>
      </c>
      <c r="F34" s="47">
        <v>10</v>
      </c>
      <c r="G34" s="48">
        <v>0</v>
      </c>
      <c r="H34" s="48">
        <f t="shared" si="1"/>
        <v>0</v>
      </c>
      <c r="I34" s="16"/>
      <c r="J34" s="61">
        <f t="shared" si="2"/>
        <v>0</v>
      </c>
      <c r="K34" s="63">
        <v>0</v>
      </c>
      <c r="L34" s="58">
        <f>H34-K34</f>
        <v>0</v>
      </c>
    </row>
    <row r="35" spans="2:17" ht="15" customHeight="1" x14ac:dyDescent="0.25">
      <c r="B35" s="72" t="s">
        <v>82</v>
      </c>
      <c r="C35" s="29" t="s">
        <v>53</v>
      </c>
      <c r="D35" s="47" t="s">
        <v>87</v>
      </c>
      <c r="E35" s="47">
        <v>1200</v>
      </c>
      <c r="F35" s="47">
        <v>5</v>
      </c>
      <c r="G35" s="48">
        <v>0</v>
      </c>
      <c r="H35" s="48">
        <f t="shared" si="1"/>
        <v>0</v>
      </c>
      <c r="I35" s="16"/>
      <c r="J35" s="61">
        <f t="shared" si="2"/>
        <v>0</v>
      </c>
      <c r="K35" s="63">
        <v>0</v>
      </c>
      <c r="L35" s="58">
        <f>H35-K35</f>
        <v>0</v>
      </c>
    </row>
    <row r="36" spans="2:17" ht="15.75" x14ac:dyDescent="0.25">
      <c r="B36" s="73" t="s">
        <v>27</v>
      </c>
      <c r="C36" s="30" t="s">
        <v>57</v>
      </c>
      <c r="D36" s="47" t="s">
        <v>38</v>
      </c>
      <c r="E36" s="47">
        <v>50</v>
      </c>
      <c r="F36" s="47">
        <v>2</v>
      </c>
      <c r="G36" s="48">
        <v>0</v>
      </c>
      <c r="H36" s="48">
        <f t="shared" si="1"/>
        <v>0</v>
      </c>
      <c r="I36" s="16"/>
      <c r="J36" s="61">
        <f t="shared" si="2"/>
        <v>0</v>
      </c>
      <c r="K36" s="63">
        <v>0</v>
      </c>
      <c r="L36" s="58">
        <f>H36-K36</f>
        <v>0</v>
      </c>
    </row>
    <row r="37" spans="2:17" ht="15" customHeight="1" x14ac:dyDescent="0.25">
      <c r="B37" s="73" t="s">
        <v>28</v>
      </c>
      <c r="C37" s="30" t="s">
        <v>33</v>
      </c>
      <c r="D37" s="47"/>
      <c r="E37" s="47"/>
      <c r="F37" s="47"/>
      <c r="G37" s="48"/>
      <c r="H37" s="48"/>
      <c r="I37" s="16"/>
      <c r="J37" s="61"/>
      <c r="K37" s="63"/>
      <c r="L37" s="58"/>
    </row>
    <row r="38" spans="2:17" ht="15.75" x14ac:dyDescent="0.25">
      <c r="B38" s="72" t="s">
        <v>36</v>
      </c>
      <c r="C38" s="29" t="s">
        <v>34</v>
      </c>
      <c r="D38" s="47" t="s">
        <v>38</v>
      </c>
      <c r="E38" s="47">
        <v>10</v>
      </c>
      <c r="F38" s="47">
        <v>1</v>
      </c>
      <c r="G38" s="48">
        <v>0</v>
      </c>
      <c r="H38" s="48">
        <f t="shared" si="1"/>
        <v>0</v>
      </c>
      <c r="I38" s="16"/>
      <c r="J38" s="61">
        <f t="shared" si="2"/>
        <v>0</v>
      </c>
      <c r="K38" s="63">
        <v>0</v>
      </c>
      <c r="L38" s="58">
        <f>H38-K38</f>
        <v>0</v>
      </c>
    </row>
    <row r="39" spans="2:17" ht="15" customHeight="1" x14ac:dyDescent="0.25">
      <c r="B39" s="72" t="s">
        <v>37</v>
      </c>
      <c r="C39" s="29" t="s">
        <v>35</v>
      </c>
      <c r="D39" s="47" t="s">
        <v>38</v>
      </c>
      <c r="E39" s="47">
        <v>10</v>
      </c>
      <c r="F39" s="47">
        <v>1</v>
      </c>
      <c r="G39" s="48">
        <v>0</v>
      </c>
      <c r="H39" s="48">
        <f t="shared" si="1"/>
        <v>0</v>
      </c>
      <c r="I39" s="16"/>
      <c r="J39" s="61">
        <f t="shared" si="2"/>
        <v>0</v>
      </c>
      <c r="K39" s="63">
        <v>0</v>
      </c>
      <c r="L39" s="58">
        <f>H39-K39</f>
        <v>0</v>
      </c>
    </row>
    <row r="40" spans="2:17" ht="15" customHeight="1" x14ac:dyDescent="0.25">
      <c r="B40" s="73" t="s">
        <v>29</v>
      </c>
      <c r="C40" s="30" t="s">
        <v>31</v>
      </c>
      <c r="D40" s="47"/>
      <c r="E40" s="47"/>
      <c r="F40" s="47"/>
      <c r="G40" s="48"/>
      <c r="H40" s="48"/>
      <c r="I40" s="16"/>
      <c r="J40" s="61"/>
      <c r="K40" s="63"/>
      <c r="L40" s="58"/>
    </row>
    <row r="41" spans="2:17" ht="15" customHeight="1" x14ac:dyDescent="0.25">
      <c r="B41" s="74" t="s">
        <v>30</v>
      </c>
      <c r="C41" s="29" t="s">
        <v>17</v>
      </c>
      <c r="D41" s="47" t="s">
        <v>88</v>
      </c>
      <c r="E41" s="47">
        <f>E18+E21+E25+E26+E28+E30+E35</f>
        <v>23935</v>
      </c>
      <c r="F41" s="47">
        <v>70</v>
      </c>
      <c r="G41" s="48">
        <v>0</v>
      </c>
      <c r="H41" s="48">
        <f t="shared" si="1"/>
        <v>0</v>
      </c>
      <c r="I41" s="16"/>
      <c r="J41" s="61">
        <f t="shared" si="2"/>
        <v>0</v>
      </c>
      <c r="K41" s="63">
        <v>0</v>
      </c>
      <c r="L41" s="58">
        <f>H41-K41</f>
        <v>0</v>
      </c>
    </row>
    <row r="42" spans="2:17" ht="15" customHeight="1" thickBot="1" x14ac:dyDescent="0.3">
      <c r="B42" s="73" t="s">
        <v>58</v>
      </c>
      <c r="C42" s="30" t="s">
        <v>59</v>
      </c>
      <c r="D42" s="47" t="s">
        <v>38</v>
      </c>
      <c r="E42" s="47">
        <v>10</v>
      </c>
      <c r="F42" s="47">
        <v>28</v>
      </c>
      <c r="G42" s="49">
        <v>0</v>
      </c>
      <c r="H42" s="49">
        <f t="shared" si="1"/>
        <v>0</v>
      </c>
      <c r="I42" s="50"/>
      <c r="J42" s="62">
        <f t="shared" si="2"/>
        <v>0</v>
      </c>
      <c r="K42" s="64">
        <v>0</v>
      </c>
      <c r="L42" s="59">
        <f>H42-K42</f>
        <v>0</v>
      </c>
    </row>
    <row r="43" spans="2:17" ht="15.75" x14ac:dyDescent="0.2">
      <c r="B43" s="17"/>
      <c r="C43" s="18"/>
      <c r="D43" s="19"/>
      <c r="E43" s="19"/>
      <c r="F43" s="19"/>
      <c r="G43" s="51" t="s">
        <v>14</v>
      </c>
      <c r="H43" s="52">
        <f>SUM(H18:H42)</f>
        <v>0</v>
      </c>
      <c r="I43" s="53"/>
      <c r="J43" s="68">
        <f>SUM(J18:J42)</f>
        <v>0</v>
      </c>
      <c r="K43" s="70">
        <f>SUM(K18:K42)</f>
        <v>0</v>
      </c>
      <c r="L43" s="57">
        <f>SUM(L18:L42)</f>
        <v>0</v>
      </c>
    </row>
    <row r="44" spans="2:17" ht="15.75" x14ac:dyDescent="0.2">
      <c r="B44" s="18"/>
      <c r="C44" s="20"/>
      <c r="D44" s="21"/>
      <c r="E44" s="18"/>
      <c r="F44" s="18"/>
      <c r="G44" s="54" t="s">
        <v>39</v>
      </c>
      <c r="H44" s="48">
        <f>H43*0.21</f>
        <v>0</v>
      </c>
      <c r="I44" s="22"/>
      <c r="J44" s="61">
        <f>ROUND(J43*0.21,2)</f>
        <v>0</v>
      </c>
      <c r="K44" s="63">
        <f>ROUND(K43*0.21,2)</f>
        <v>0</v>
      </c>
      <c r="L44" s="58">
        <f>ROUND(L43*0.21,2)</f>
        <v>0</v>
      </c>
      <c r="M44" s="23"/>
    </row>
    <row r="45" spans="2:17" ht="16.5" thickBot="1" x14ac:dyDescent="0.25">
      <c r="B45" s="18"/>
      <c r="C45" s="78"/>
      <c r="D45" s="18"/>
      <c r="E45" s="18"/>
      <c r="F45" s="18"/>
      <c r="G45" s="55" t="s">
        <v>15</v>
      </c>
      <c r="H45" s="56">
        <f>H43+H44</f>
        <v>0</v>
      </c>
      <c r="I45" s="24"/>
      <c r="J45" s="69">
        <f>ROUND(J43+J44,2)</f>
        <v>0</v>
      </c>
      <c r="K45" s="64">
        <f>ROUND(K43+K44,2)</f>
        <v>0</v>
      </c>
      <c r="L45" s="59">
        <f>ROUND(L43+L44,2)</f>
        <v>0</v>
      </c>
      <c r="M45" s="23"/>
    </row>
    <row r="46" spans="2:17" ht="15.75" x14ac:dyDescent="0.25">
      <c r="C46" s="3" t="s">
        <v>16</v>
      </c>
      <c r="D46" s="39"/>
      <c r="E46" s="3" t="s">
        <v>67</v>
      </c>
      <c r="F46" s="39"/>
      <c r="G46" s="75"/>
      <c r="H46" s="2"/>
      <c r="M46" s="9"/>
    </row>
    <row r="47" spans="2:17" ht="15.75" x14ac:dyDescent="0.25">
      <c r="C47" s="2"/>
      <c r="D47" s="39"/>
      <c r="E47" s="2"/>
      <c r="F47" s="2"/>
      <c r="G47" s="75"/>
      <c r="H47" s="2"/>
      <c r="M47" s="9"/>
    </row>
    <row r="48" spans="2:17" ht="15.75" x14ac:dyDescent="0.25">
      <c r="C48" s="76"/>
      <c r="D48" s="2"/>
      <c r="E48" s="77"/>
      <c r="F48" s="77"/>
      <c r="G48" s="77"/>
      <c r="H48" s="77"/>
      <c r="I48" s="27"/>
      <c r="J48" s="19"/>
      <c r="K48" s="18"/>
      <c r="M48" s="9"/>
      <c r="N48" s="9"/>
      <c r="O48" s="26"/>
      <c r="P48" s="25"/>
      <c r="Q48" s="25"/>
    </row>
    <row r="49" spans="2:12" ht="15.75" x14ac:dyDescent="0.25">
      <c r="C49" s="2"/>
      <c r="D49" s="2"/>
      <c r="E49" s="2"/>
      <c r="F49" s="2"/>
      <c r="G49" s="2"/>
      <c r="H49" s="2"/>
    </row>
    <row r="50" spans="2:12" ht="15.75" x14ac:dyDescent="0.25">
      <c r="B50" s="10"/>
      <c r="C50" s="2" t="s">
        <v>45</v>
      </c>
      <c r="D50" s="2"/>
      <c r="E50" s="2" t="s">
        <v>68</v>
      </c>
      <c r="F50" s="2"/>
      <c r="G50" s="2"/>
      <c r="H50" s="2"/>
      <c r="I50" s="10"/>
      <c r="J50" s="10"/>
      <c r="K50" s="10"/>
      <c r="L50" s="10"/>
    </row>
    <row r="52" spans="2:12" ht="76.5" x14ac:dyDescent="0.2">
      <c r="C52" s="80" t="s">
        <v>91</v>
      </c>
    </row>
  </sheetData>
  <mergeCells count="8">
    <mergeCell ref="I15:J15"/>
    <mergeCell ref="B15:B16"/>
    <mergeCell ref="D13:J13"/>
    <mergeCell ref="G3:L3"/>
    <mergeCell ref="E5:I5"/>
    <mergeCell ref="E7:I7"/>
    <mergeCell ref="E8:I8"/>
    <mergeCell ref="D12:J12"/>
  </mergeCells>
  <phoneticPr fontId="0" type="noConversion"/>
  <pageMargins left="0.7" right="0.7" top="0.75" bottom="0.75" header="0.3" footer="0.3"/>
  <pageSetup paperSize="9"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pien.nod.-AKTS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Master</cp:lastModifiedBy>
  <cp:lastPrinted>2015-04-16T14:46:01Z</cp:lastPrinted>
  <dcterms:created xsi:type="dcterms:W3CDTF">2012-03-06T13:15:02Z</dcterms:created>
  <dcterms:modified xsi:type="dcterms:W3CDTF">2015-04-16T14:46:13Z</dcterms:modified>
</cp:coreProperties>
</file>