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<sst xmlns="http://schemas.openxmlformats.org/spreadsheetml/2006/main" count="68" uniqueCount="55">
  <si>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№</t>
  </si>
  <si>
    <t>Darbu / materiālu nosaukums</t>
  </si>
  <si>
    <t>Mēra vien.</t>
  </si>
  <si>
    <t>Vienības izmaksas LVL</t>
  </si>
  <si>
    <t>Kopējās izmaksas LVL</t>
  </si>
  <si>
    <t>Summa LVL</t>
  </si>
  <si>
    <t>Materiāli</t>
  </si>
  <si>
    <t>Mehānismi</t>
  </si>
  <si>
    <t>Darba alga</t>
  </si>
  <si>
    <t>st.</t>
  </si>
  <si>
    <t>pie rakšanas darbiem kabeļu vietu uzrādīšana apgaismes līnijās</t>
  </si>
  <si>
    <t>kabeļu līniju inventarizācija, piederības robežu noteikšana, shēmu izstrāde pašvaldības objektos</t>
  </si>
  <si>
    <t>elektrisko iekārtu tehniskā apkope SND objektos</t>
  </si>
  <si>
    <t>izstrādāt darba instrukcijas SND iestāžu elektrotehniskajam personālam, apmācīt un atestēt ekspluatācijas un drošības tehnikas jautājumos</t>
  </si>
  <si>
    <t>dežūrējošā brigāde (2 montieri), izsaukumi SND objektos, bojājumu novēršana</t>
  </si>
  <si>
    <t>kopā:</t>
  </si>
  <si>
    <t>Soc. Nodoklis 24,09%:</t>
  </si>
  <si>
    <t>Pavisam kopā LVL:</t>
  </si>
  <si>
    <t>Daudz.</t>
  </si>
  <si>
    <t>SIGULDAS NOVADA DOME</t>
  </si>
  <si>
    <t>LV-9000048152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</si>
  <si>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</si>
  <si>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</si>
  <si>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</si>
  <si>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</si>
  <si>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</si>
  <si>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</si>
  <si>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</si>
  <si>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</si>
  <si>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</si>
  <si>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</si>
  <si>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</si>
  <si>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visu elektroierīču apsekošana ,noteikt tehnisko stāvokli. Ēku inventarizācijas plānos atzīmēt elektroietaises, iekārtot pārbaudes žurnālus</t>
  </si>
  <si>
    <t>priekšlikumu sagatavošana ar orentizmaksām</t>
  </si>
  <si>
    <t>Dīzeļelektrostacijas darbības pārbaude 1 reizi mēnesī , dīzeļelektrostacijas tehniskā apkope, uzraudzība</t>
  </si>
  <si>
    <t>novērošanas sistēmas kab. līniju uzraudzība (4,8 km)</t>
  </si>
  <si>
    <t>12</t>
  </si>
  <si>
    <t>PVN 22%:</t>
  </si>
  <si>
    <t>m.</t>
  </si>
  <si>
    <t>m</t>
  </si>
  <si>
    <t>Elektroietaišu skaitītāju nolasīšana 1 reizi mēnesī, mēneša 1. datumā. Rādītāju datu nodošana - ievadīšana ST mājaslapas reģistrā: 109 uzskaites punkti SND objektos (transports: 380km)</t>
  </si>
  <si>
    <t>14</t>
  </si>
  <si>
    <t>Luksaforu darbības nodrošināšana, tehniskās apkopes spuldžu maiņa 4 reizes mēnesī</t>
  </si>
  <si>
    <t>krust.</t>
  </si>
  <si>
    <t>Spēka kab . līniju 9,2 km un piekar kabeļu līniju 0,4  km pastāvīgās darbības nodrošināšana</t>
  </si>
  <si>
    <t>15</t>
  </si>
  <si>
    <t>Kabeļu līniju bojājumu noteikšana, novēršana, termo uzmavu montāža bojājuma vietās</t>
  </si>
  <si>
    <t>vietas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</si>
  <si>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</si>
  <si>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Elektroierīču tehniskā apkalpošana.  </t>
  </si>
  <si>
    <t xml:space="preserve">  Siguldas novada  kultūras un izglītības iestāžu elektroierīču tehniskā apkalpošana</t>
  </si>
  <si>
    <t>Virsizdevumi __%:</t>
  </si>
  <si>
    <t>Plānotie uzkrājumi __%:</t>
  </si>
  <si>
    <t>pārstāvēt pasūtītāja intereses elektrotehniskajos jautājumos, tehniskās dokumentācijas iesniegšana SND īpašumu nodaļā</t>
  </si>
  <si>
    <t>Pils ielā 16,Sigulda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</si>
</sst>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_-* #,##0_-;\-* #,##0_-;_-* &quot;-&quot;??_-;_-@_-"/>
  </numFmts>
  <fonts count="24">
    <font>
      <sz val="10"/>
      <name val="Arial"/>
      <family val="2"/>
    </font>
    <font>
      <sz val="11"/>
      <color indexed="55"/>
      <name val="Calibri"/>
      <family val="2"/>
    </font>
    <font>
      <sz val="11"/>
      <name val="Calibri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1"/>
      <color indexed="14"/>
      <name val="Calibri"/>
      <family val="2"/>
    </font>
    <font>
      <b/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mbria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55"/>
      <name val="Calibri"/>
      <family val="2"/>
    </font>
    <font>
      <b/>
      <u val="single"/>
      <sz val="11"/>
      <color indexed="55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</fills>
  <borders count="2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1" applyNumberFormat="0" applyAlignment="0" applyProtection="0"/>
    <xf numFmtId="0" fontId="8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" borderId="1" applyNumberFormat="0" applyAlignment="0" applyProtection="0"/>
    <xf numFmtId="0" fontId="10" fillId="4" borderId="2" applyNumberFormat="0" applyAlignment="0" applyProtection="0"/>
    <xf numFmtId="0" fontId="11" fillId="0" borderId="3" applyNumberFormat="0" applyFill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4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5" applyNumberFormat="0" applyFont="0" applyAlignment="0" applyProtection="0"/>
    <xf numFmtId="0" fontId="17" fillId="0" borderId="6" applyNumberFormat="0" applyFill="0" applyAlignment="0" applyProtection="0"/>
    <xf numFmtId="0" fontId="18" fillId="15" borderId="0" applyNumberFormat="0" applyBorder="0" applyAlignment="0" applyProtection="0"/>
    <xf numFmtId="43" fontId="0" fillId="0" borderId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3" fontId="0" fillId="0" borderId="0" xfId="57" applyAlignment="1">
      <alignment/>
    </xf>
    <xf numFmtId="43" fontId="22" fillId="0" borderId="10" xfId="57" applyFont="1" applyBorder="1" applyAlignment="1">
      <alignment horizontal="center" vertical="center" wrapText="1"/>
    </xf>
    <xf numFmtId="43" fontId="1" fillId="0" borderId="10" xfId="57" applyFont="1" applyBorder="1" applyAlignment="1">
      <alignment horizontal="center" vertical="top"/>
    </xf>
    <xf numFmtId="43" fontId="0" fillId="0" borderId="10" xfId="57" applyBorder="1" applyAlignment="1">
      <alignment vertical="top"/>
    </xf>
    <xf numFmtId="2" fontId="0" fillId="0" borderId="10" xfId="57" applyNumberFormat="1" applyBorder="1" applyAlignment="1">
      <alignment vertical="top"/>
    </xf>
    <xf numFmtId="2" fontId="0" fillId="0" borderId="11" xfId="57" applyNumberFormat="1" applyBorder="1" applyAlignment="1">
      <alignment/>
    </xf>
    <xf numFmtId="43" fontId="11" fillId="0" borderId="0" xfId="57" applyFont="1" applyAlignment="1">
      <alignment/>
    </xf>
    <xf numFmtId="2" fontId="0" fillId="0" borderId="12" xfId="57" applyNumberFormat="1" applyBorder="1" applyAlignment="1">
      <alignment/>
    </xf>
    <xf numFmtId="2" fontId="23" fillId="0" borderId="13" xfId="57" applyNumberFormat="1" applyFont="1" applyBorder="1" applyAlignment="1">
      <alignment/>
    </xf>
    <xf numFmtId="164" fontId="0" fillId="0" borderId="0" xfId="57" applyNumberFormat="1" applyAlignment="1">
      <alignment/>
    </xf>
    <xf numFmtId="0" fontId="0" fillId="0" borderId="0" xfId="0" applyNumberFormat="1" applyFont="1" applyBorder="1" applyAlignment="1">
      <alignment/>
    </xf>
    <xf numFmtId="165" fontId="1" fillId="0" borderId="10" xfId="57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43" fontId="0" fillId="0" borderId="0" xfId="57" applyFont="1" applyAlignment="1">
      <alignment/>
    </xf>
    <xf numFmtId="49" fontId="0" fillId="0" borderId="0" xfId="57" applyNumberFormat="1" applyAlignment="1">
      <alignment horizontal="right"/>
    </xf>
    <xf numFmtId="43" fontId="0" fillId="0" borderId="0" xfId="57" applyFont="1" applyAlignment="1">
      <alignment horizontal="right"/>
    </xf>
    <xf numFmtId="43" fontId="3" fillId="0" borderId="0" xfId="57" applyFont="1" applyAlignment="1">
      <alignment/>
    </xf>
    <xf numFmtId="0" fontId="2" fillId="0" borderId="0" xfId="0" applyNumberFormat="1" applyFont="1" applyBorder="1" applyAlignment="1">
      <alignment wrapText="1"/>
    </xf>
    <xf numFmtId="49" fontId="0" fillId="0" borderId="10" xfId="57" applyNumberFormat="1" applyFont="1" applyBorder="1" applyAlignment="1">
      <alignment vertical="top"/>
    </xf>
    <xf numFmtId="0" fontId="2" fillId="0" borderId="14" xfId="0" applyNumberFormat="1" applyFont="1" applyBorder="1" applyAlignment="1">
      <alignment wrapText="1"/>
    </xf>
    <xf numFmtId="2" fontId="0" fillId="0" borderId="16" xfId="57" applyNumberFormat="1" applyBorder="1" applyAlignment="1">
      <alignment vertical="top"/>
    </xf>
    <xf numFmtId="49" fontId="0" fillId="0" borderId="16" xfId="57" applyNumberFormat="1" applyBorder="1" applyAlignment="1">
      <alignment vertical="top"/>
    </xf>
    <xf numFmtId="0" fontId="5" fillId="0" borderId="17" xfId="0" applyNumberFormat="1" applyFont="1" applyBorder="1" applyAlignment="1">
      <alignment horizontal="left" wrapText="1"/>
    </xf>
    <xf numFmtId="43" fontId="1" fillId="0" borderId="16" xfId="57" applyFont="1" applyBorder="1" applyAlignment="1">
      <alignment horizontal="center" vertical="top"/>
    </xf>
    <xf numFmtId="165" fontId="1" fillId="0" borderId="16" xfId="57" applyNumberFormat="1" applyFont="1" applyBorder="1" applyAlignment="1">
      <alignment horizontal="center" vertical="top"/>
    </xf>
    <xf numFmtId="43" fontId="0" fillId="0" borderId="16" xfId="57" applyBorder="1" applyAlignment="1">
      <alignment vertical="top"/>
    </xf>
    <xf numFmtId="49" fontId="0" fillId="0" borderId="18" xfId="57" applyNumberFormat="1" applyFont="1" applyBorder="1" applyAlignment="1">
      <alignment vertical="top"/>
    </xf>
    <xf numFmtId="43" fontId="1" fillId="0" borderId="18" xfId="57" applyFont="1" applyBorder="1" applyAlignment="1">
      <alignment horizontal="center" vertical="top"/>
    </xf>
    <xf numFmtId="165" fontId="1" fillId="0" borderId="18" xfId="57" applyNumberFormat="1" applyFont="1" applyBorder="1" applyAlignment="1">
      <alignment horizontal="center" vertical="top"/>
    </xf>
    <xf numFmtId="43" fontId="0" fillId="0" borderId="18" xfId="57" applyBorder="1" applyAlignment="1">
      <alignment vertical="top"/>
    </xf>
    <xf numFmtId="2" fontId="0" fillId="0" borderId="18" xfId="57" applyNumberFormat="1" applyBorder="1" applyAlignment="1">
      <alignment vertical="top"/>
    </xf>
    <xf numFmtId="0" fontId="2" fillId="0" borderId="10" xfId="0" applyNumberFormat="1" applyFont="1" applyBorder="1" applyAlignment="1">
      <alignment horizontal="left" wrapText="1"/>
    </xf>
    <xf numFmtId="49" fontId="0" fillId="0" borderId="10" xfId="57" applyNumberFormat="1" applyFont="1" applyBorder="1" applyAlignment="1">
      <alignment vertical="top"/>
    </xf>
    <xf numFmtId="49" fontId="0" fillId="0" borderId="16" xfId="57" applyNumberFormat="1" applyFont="1" applyBorder="1" applyAlignment="1">
      <alignment vertical="top"/>
    </xf>
    <xf numFmtId="0" fontId="2" fillId="0" borderId="17" xfId="0" applyNumberFormat="1" applyFont="1" applyBorder="1" applyAlignment="1">
      <alignment wrapText="1"/>
    </xf>
    <xf numFmtId="2" fontId="0" fillId="0" borderId="19" xfId="57" applyNumberFormat="1" applyBorder="1" applyAlignment="1">
      <alignment/>
    </xf>
    <xf numFmtId="0" fontId="2" fillId="0" borderId="10" xfId="0" applyNumberFormat="1" applyFont="1" applyBorder="1" applyAlignment="1">
      <alignment wrapText="1"/>
    </xf>
    <xf numFmtId="2" fontId="0" fillId="0" borderId="16" xfId="57" applyNumberFormat="1" applyFont="1" applyBorder="1" applyAlignment="1">
      <alignment horizontal="center" vertical="top"/>
    </xf>
    <xf numFmtId="2" fontId="0" fillId="0" borderId="16" xfId="57" applyNumberFormat="1" applyBorder="1" applyAlignment="1">
      <alignment horizontal="center" vertical="top"/>
    </xf>
    <xf numFmtId="2" fontId="0" fillId="0" borderId="10" xfId="57" applyNumberFormat="1" applyFont="1" applyBorder="1" applyAlignment="1">
      <alignment horizontal="center" vertical="top"/>
    </xf>
    <xf numFmtId="2" fontId="0" fillId="0" borderId="10" xfId="57" applyNumberFormat="1" applyBorder="1" applyAlignment="1">
      <alignment horizontal="center" vertical="top"/>
    </xf>
    <xf numFmtId="2" fontId="0" fillId="0" borderId="18" xfId="57" applyNumberFormat="1" applyBorder="1" applyAlignment="1">
      <alignment horizontal="center" vertical="top"/>
    </xf>
    <xf numFmtId="2" fontId="0" fillId="0" borderId="18" xfId="57" applyNumberFormat="1" applyFont="1" applyBorder="1" applyAlignment="1">
      <alignment horizontal="center" vertical="top"/>
    </xf>
    <xf numFmtId="43" fontId="22" fillId="0" borderId="0" xfId="57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11" fillId="0" borderId="10" xfId="57" applyFont="1" applyBorder="1" applyAlignment="1">
      <alignment horizontal="center" vertical="center" wrapText="1"/>
    </xf>
    <xf numFmtId="43" fontId="22" fillId="0" borderId="10" xfId="57" applyFont="1" applyBorder="1" applyAlignment="1">
      <alignment horizontal="center" vertical="center" wrapText="1"/>
    </xf>
    <xf numFmtId="43" fontId="23" fillId="0" borderId="13" xfId="57" applyFont="1" applyBorder="1" applyAlignment="1">
      <alignment horizontal="right"/>
    </xf>
    <xf numFmtId="43" fontId="1" fillId="0" borderId="10" xfId="57" applyFont="1" applyBorder="1" applyAlignment="1">
      <alignment horizontal="right"/>
    </xf>
    <xf numFmtId="43" fontId="1" fillId="0" borderId="10" xfId="57" applyFont="1" applyBorder="1" applyAlignment="1">
      <alignment horizontal="left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 [0]" xfId="42"/>
    <cellStyle name="Currency" xfId="43"/>
    <cellStyle name="Currency [0]" xfId="44"/>
    <cellStyle name="Ievade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ā šūna" xfId="55"/>
    <cellStyle name="Slikts" xfId="56"/>
    <cellStyle name="TableStyleLight1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zoomScalePageLayoutView="60" workbookViewId="0" topLeftCell="A1">
      <selection activeCell="B2" sqref="B2"/>
    </sheetView>
  </sheetViews>
  <sheetFormatPr defaultColWidth="10.8515625" defaultRowHeight="12.75"/>
  <cols>
    <col min="1" max="1" width="3.140625" style="1" customWidth="1"/>
    <col min="2" max="2" width="49.421875" style="1" customWidth="1"/>
    <col min="3" max="3" width="6.7109375" style="1" customWidth="1"/>
    <col min="4" max="4" width="7.00390625" style="1" customWidth="1"/>
    <col min="5" max="5" width="8.7109375" style="1" customWidth="1"/>
    <col min="6" max="8" width="9.7109375" style="1" customWidth="1"/>
    <col min="9" max="9" width="10.28125" style="1" customWidth="1"/>
    <col min="10" max="11" width="9.7109375" style="1" customWidth="1"/>
    <col min="12" max="16384" width="10.8515625" style="1" customWidth="1"/>
  </cols>
  <sheetData>
    <row r="1" spans="2:11" ht="13.5" customHeight="1">
      <c r="B1" s="18" t="s">
        <v>19</v>
      </c>
      <c r="K1" s="17"/>
    </row>
    <row r="2" ht="14.25" customHeight="1">
      <c r="B2" s="18" t="s">
        <v>54</v>
      </c>
    </row>
    <row r="3" ht="27.75" customHeight="1">
      <c r="B3" s="7" t="s">
        <v>20</v>
      </c>
    </row>
    <row r="4" spans="1:11" ht="63" customHeight="1">
      <c r="A4" s="45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ht="9" customHeight="1" hidden="1"/>
    <row r="6" spans="1:11" ht="15" customHeight="1">
      <c r="A6" s="47" t="s">
        <v>0</v>
      </c>
      <c r="B6" s="47" t="s">
        <v>1</v>
      </c>
      <c r="C6" s="47" t="s">
        <v>2</v>
      </c>
      <c r="D6" s="47" t="s">
        <v>18</v>
      </c>
      <c r="E6" s="47" t="s">
        <v>3</v>
      </c>
      <c r="F6" s="47"/>
      <c r="G6" s="47"/>
      <c r="H6" s="47" t="s">
        <v>4</v>
      </c>
      <c r="I6" s="47"/>
      <c r="J6" s="47"/>
      <c r="K6" s="47" t="s">
        <v>5</v>
      </c>
    </row>
    <row r="7" spans="1:11" ht="25.5">
      <c r="A7" s="47"/>
      <c r="B7" s="47"/>
      <c r="C7" s="47"/>
      <c r="D7" s="47"/>
      <c r="E7" s="2" t="s">
        <v>6</v>
      </c>
      <c r="F7" s="2" t="s">
        <v>7</v>
      </c>
      <c r="G7" s="2" t="s">
        <v>8</v>
      </c>
      <c r="H7" s="2" t="s">
        <v>6</v>
      </c>
      <c r="I7" s="2" t="s">
        <v>7</v>
      </c>
      <c r="J7" s="2" t="s">
        <v>8</v>
      </c>
      <c r="K7" s="47"/>
    </row>
    <row r="8" spans="1:11" ht="15">
      <c r="A8" s="23"/>
      <c r="B8" s="24" t="s">
        <v>49</v>
      </c>
      <c r="C8" s="25"/>
      <c r="D8" s="26"/>
      <c r="E8" s="39"/>
      <c r="F8" s="40"/>
      <c r="G8" s="40"/>
      <c r="H8" s="27"/>
      <c r="I8" s="27"/>
      <c r="J8" s="22"/>
      <c r="K8" s="5"/>
    </row>
    <row r="9" spans="1:11" ht="60">
      <c r="A9" s="34" t="s">
        <v>21</v>
      </c>
      <c r="B9" s="33" t="s">
        <v>40</v>
      </c>
      <c r="C9" s="3" t="s">
        <v>9</v>
      </c>
      <c r="D9" s="12">
        <v>2232</v>
      </c>
      <c r="E9" s="41"/>
      <c r="F9" s="42"/>
      <c r="G9" s="42"/>
      <c r="H9" s="4"/>
      <c r="I9" s="4"/>
      <c r="J9" s="5"/>
      <c r="K9" s="5"/>
    </row>
    <row r="10" spans="1:11" ht="41.25" customHeight="1">
      <c r="A10" s="28" t="s">
        <v>22</v>
      </c>
      <c r="B10" s="19" t="s">
        <v>32</v>
      </c>
      <c r="C10" s="29" t="s">
        <v>9</v>
      </c>
      <c r="D10" s="30">
        <v>72</v>
      </c>
      <c r="E10" s="43"/>
      <c r="F10" s="44"/>
      <c r="G10" s="44"/>
      <c r="H10" s="31"/>
      <c r="I10" s="31"/>
      <c r="J10" s="32"/>
      <c r="K10" s="32"/>
    </row>
    <row r="11" spans="1:11" ht="15">
      <c r="A11" s="20" t="s">
        <v>23</v>
      </c>
      <c r="B11" s="21" t="s">
        <v>33</v>
      </c>
      <c r="C11" s="3" t="s">
        <v>9</v>
      </c>
      <c r="D11" s="12">
        <v>288</v>
      </c>
      <c r="E11" s="42"/>
      <c r="F11" s="42"/>
      <c r="G11" s="42"/>
      <c r="H11" s="4"/>
      <c r="I11" s="4"/>
      <c r="J11" s="5"/>
      <c r="K11" s="5"/>
    </row>
    <row r="12" spans="1:11" ht="30">
      <c r="A12" s="20" t="s">
        <v>24</v>
      </c>
      <c r="B12" s="13" t="s">
        <v>10</v>
      </c>
      <c r="C12" s="3" t="s">
        <v>9</v>
      </c>
      <c r="D12" s="12">
        <v>144</v>
      </c>
      <c r="E12" s="42"/>
      <c r="F12" s="42"/>
      <c r="G12" s="42"/>
      <c r="H12" s="4"/>
      <c r="I12" s="4"/>
      <c r="J12" s="5"/>
      <c r="K12" s="5"/>
    </row>
    <row r="13" spans="1:11" ht="30">
      <c r="A13" s="20" t="s">
        <v>25</v>
      </c>
      <c r="B13" s="14" t="s">
        <v>11</v>
      </c>
      <c r="C13" s="3" t="s">
        <v>9</v>
      </c>
      <c r="D13" s="12">
        <v>144</v>
      </c>
      <c r="E13" s="42"/>
      <c r="F13" s="42"/>
      <c r="G13" s="42"/>
      <c r="H13" s="4"/>
      <c r="I13" s="4"/>
      <c r="J13" s="5"/>
      <c r="K13" s="5"/>
    </row>
    <row r="14" spans="1:11" ht="15">
      <c r="A14" s="20" t="s">
        <v>26</v>
      </c>
      <c r="B14" s="13" t="s">
        <v>12</v>
      </c>
      <c r="C14" s="3" t="s">
        <v>9</v>
      </c>
      <c r="D14" s="12">
        <v>144</v>
      </c>
      <c r="E14" s="42"/>
      <c r="F14" s="42"/>
      <c r="G14" s="42"/>
      <c r="H14" s="4"/>
      <c r="I14" s="4"/>
      <c r="J14" s="5"/>
      <c r="K14" s="5"/>
    </row>
    <row r="15" spans="1:11" ht="45">
      <c r="A15" s="20" t="s">
        <v>27</v>
      </c>
      <c r="B15" s="13" t="s">
        <v>13</v>
      </c>
      <c r="C15" s="3" t="s">
        <v>9</v>
      </c>
      <c r="D15" s="12">
        <v>144</v>
      </c>
      <c r="E15" s="42"/>
      <c r="F15" s="42"/>
      <c r="G15" s="42"/>
      <c r="H15" s="4"/>
      <c r="I15" s="4"/>
      <c r="J15" s="5"/>
      <c r="K15" s="5"/>
    </row>
    <row r="16" spans="1:11" ht="45">
      <c r="A16" s="20" t="s">
        <v>28</v>
      </c>
      <c r="B16" s="13" t="s">
        <v>53</v>
      </c>
      <c r="C16" s="3" t="s">
        <v>9</v>
      </c>
      <c r="D16" s="12">
        <v>144</v>
      </c>
      <c r="E16" s="42"/>
      <c r="F16" s="42"/>
      <c r="G16" s="42"/>
      <c r="H16" s="4"/>
      <c r="I16" s="4"/>
      <c r="J16" s="5"/>
      <c r="K16" s="5"/>
    </row>
    <row r="17" spans="1:11" ht="30.75" customHeight="1">
      <c r="A17" s="20" t="s">
        <v>29</v>
      </c>
      <c r="B17" s="21" t="s">
        <v>34</v>
      </c>
      <c r="C17" s="3" t="s">
        <v>9</v>
      </c>
      <c r="D17" s="12">
        <v>60</v>
      </c>
      <c r="E17" s="42"/>
      <c r="F17" s="42"/>
      <c r="G17" s="42"/>
      <c r="H17" s="4"/>
      <c r="I17" s="4"/>
      <c r="J17" s="5"/>
      <c r="K17" s="5"/>
    </row>
    <row r="18" spans="1:11" ht="15">
      <c r="A18" s="20" t="s">
        <v>30</v>
      </c>
      <c r="B18" s="21" t="s">
        <v>35</v>
      </c>
      <c r="C18" s="3" t="s">
        <v>39</v>
      </c>
      <c r="D18" s="12">
        <v>4800</v>
      </c>
      <c r="E18" s="42"/>
      <c r="F18" s="42"/>
      <c r="G18" s="42"/>
      <c r="H18" s="4"/>
      <c r="I18" s="4"/>
      <c r="J18" s="5"/>
      <c r="K18" s="5"/>
    </row>
    <row r="19" spans="1:11" ht="30">
      <c r="A19" s="20" t="s">
        <v>31</v>
      </c>
      <c r="B19" s="21" t="s">
        <v>44</v>
      </c>
      <c r="C19" s="3" t="s">
        <v>38</v>
      </c>
      <c r="D19" s="12">
        <v>9600</v>
      </c>
      <c r="E19" s="42"/>
      <c r="F19" s="42"/>
      <c r="G19" s="42"/>
      <c r="H19" s="4"/>
      <c r="I19" s="4"/>
      <c r="J19" s="5"/>
      <c r="K19" s="5"/>
    </row>
    <row r="20" spans="1:11" ht="30">
      <c r="A20" s="20" t="s">
        <v>36</v>
      </c>
      <c r="B20" s="13" t="s">
        <v>14</v>
      </c>
      <c r="C20" s="3" t="s">
        <v>9</v>
      </c>
      <c r="D20" s="12">
        <v>1440</v>
      </c>
      <c r="E20" s="42"/>
      <c r="F20" s="42"/>
      <c r="G20" s="42"/>
      <c r="H20" s="4"/>
      <c r="I20" s="4"/>
      <c r="J20" s="5"/>
      <c r="K20" s="5"/>
    </row>
    <row r="21" spans="1:11" ht="48.75" customHeight="1" hidden="1">
      <c r="A21" s="35"/>
      <c r="B21" s="36"/>
      <c r="C21" s="25"/>
      <c r="D21" s="26"/>
      <c r="E21" s="39"/>
      <c r="F21" s="39"/>
      <c r="G21" s="39"/>
      <c r="H21" s="27"/>
      <c r="I21" s="27"/>
      <c r="J21" s="22"/>
      <c r="K21" s="22"/>
    </row>
    <row r="22" spans="1:11" ht="30">
      <c r="A22" s="20" t="s">
        <v>41</v>
      </c>
      <c r="B22" s="38" t="s">
        <v>42</v>
      </c>
      <c r="C22" s="3" t="s">
        <v>43</v>
      </c>
      <c r="D22" s="12">
        <v>2</v>
      </c>
      <c r="E22" s="41"/>
      <c r="F22" s="41"/>
      <c r="G22" s="41"/>
      <c r="H22" s="4"/>
      <c r="I22" s="4"/>
      <c r="J22" s="5"/>
      <c r="K22" s="5"/>
    </row>
    <row r="23" spans="1:11" ht="30">
      <c r="A23" s="20" t="s">
        <v>45</v>
      </c>
      <c r="B23" s="38" t="s">
        <v>46</v>
      </c>
      <c r="C23" s="3" t="s">
        <v>47</v>
      </c>
      <c r="D23" s="12">
        <v>36</v>
      </c>
      <c r="E23" s="41"/>
      <c r="F23" s="41"/>
      <c r="G23" s="41"/>
      <c r="H23" s="4"/>
      <c r="I23" s="4"/>
      <c r="J23" s="5"/>
      <c r="K23" s="5"/>
    </row>
    <row r="24" ht="12.75">
      <c r="J24" s="37"/>
    </row>
    <row r="25" spans="8:11" ht="15">
      <c r="H25" s="50" t="s">
        <v>15</v>
      </c>
      <c r="I25" s="50"/>
      <c r="J25" s="50"/>
      <c r="K25" s="6">
        <f>SUM(K9:K23)</f>
        <v>0</v>
      </c>
    </row>
    <row r="26" spans="8:11" ht="15">
      <c r="H26" s="51" t="s">
        <v>51</v>
      </c>
      <c r="I26" s="51"/>
      <c r="J26" s="51"/>
      <c r="K26" s="6">
        <f>(K25*10/100)</f>
        <v>0</v>
      </c>
    </row>
    <row r="27" spans="8:11" ht="15">
      <c r="H27" s="51" t="s">
        <v>52</v>
      </c>
      <c r="I27" s="51"/>
      <c r="J27" s="51"/>
      <c r="K27" s="6">
        <f>(K25*5/100)</f>
        <v>0</v>
      </c>
    </row>
    <row r="28" spans="2:11" ht="15">
      <c r="B28" s="7"/>
      <c r="H28" s="51" t="s">
        <v>16</v>
      </c>
      <c r="I28" s="51"/>
      <c r="J28" s="51"/>
      <c r="K28" s="6">
        <f>(J24*24.09/100)</f>
        <v>0</v>
      </c>
    </row>
    <row r="29" spans="2:11" ht="15">
      <c r="B29" s="7" t="s">
        <v>48</v>
      </c>
      <c r="H29" s="50" t="s">
        <v>15</v>
      </c>
      <c r="I29" s="50"/>
      <c r="J29" s="50"/>
      <c r="K29" s="6">
        <f>(K25+K26+K27+K28)</f>
        <v>0</v>
      </c>
    </row>
    <row r="30" spans="8:11" ht="12.75">
      <c r="H30" s="48" t="s">
        <v>37</v>
      </c>
      <c r="I30" s="48"/>
      <c r="J30" s="48"/>
      <c r="K30" s="8">
        <f>(K29*22/100)</f>
        <v>0</v>
      </c>
    </row>
    <row r="31" spans="8:11" ht="15">
      <c r="H31" s="49" t="s">
        <v>17</v>
      </c>
      <c r="I31" s="49"/>
      <c r="J31" s="49"/>
      <c r="K31" s="9">
        <f>(K29+K30)</f>
        <v>0</v>
      </c>
    </row>
    <row r="32" spans="2:11" ht="12.75">
      <c r="B32" s="15"/>
      <c r="K32" s="16"/>
    </row>
    <row r="33" ht="12.75" hidden="1"/>
    <row r="34" spans="1:7" ht="15">
      <c r="A34" s="7"/>
      <c r="B34" s="10"/>
      <c r="F34" s="7"/>
      <c r="G34" s="11"/>
    </row>
    <row r="35" ht="12.75" hidden="1">
      <c r="G35" s="11"/>
    </row>
    <row r="36" ht="12.75">
      <c r="G36" s="11"/>
    </row>
    <row r="37" ht="12.75">
      <c r="G37" s="11"/>
    </row>
    <row r="38" ht="12.75">
      <c r="G38" s="11"/>
    </row>
    <row r="40" ht="12.75">
      <c r="I40" s="1">
        <f>B40</f>
        <v>0</v>
      </c>
    </row>
  </sheetData>
  <sheetProtection/>
  <mergeCells count="15">
    <mergeCell ref="H30:J30"/>
    <mergeCell ref="H31:J31"/>
    <mergeCell ref="H25:J25"/>
    <mergeCell ref="H26:J26"/>
    <mergeCell ref="H27:J27"/>
    <mergeCell ref="H28:J28"/>
    <mergeCell ref="H29:J29"/>
    <mergeCell ref="A4:K4"/>
    <mergeCell ref="A6:A7"/>
    <mergeCell ref="B6:B7"/>
    <mergeCell ref="C6:C7"/>
    <mergeCell ref="D6:D7"/>
    <mergeCell ref="E6:G6"/>
    <mergeCell ref="H6:J6"/>
    <mergeCell ref="K6:K7"/>
  </mergeCells>
  <printOptions/>
  <pageMargins left="0.7" right="0.7" top="0" bottom="0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0.8515625" defaultRowHeight="12.75"/>
  <cols>
    <col min="1" max="16384" width="10.8515625" style="1" customWidth="1"/>
  </cols>
  <sheetData/>
  <sheetProtection/>
  <printOptions/>
  <pageMargins left="0.7" right="0.7" top="0" bottom="0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0.8515625" defaultRowHeight="12.75"/>
  <cols>
    <col min="1" max="16384" width="10.8515625" style="1" customWidth="1"/>
  </cols>
  <sheetData/>
  <sheetProtection/>
  <printOptions/>
  <pageMargins left="0.7" right="0.7" top="0" bottom="0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2012-03-27T08:37:48Z</cp:lastPrinted>
  <dcterms:created xsi:type="dcterms:W3CDTF">2012-03-27T08:29:58Z</dcterms:created>
  <dcterms:modified xsi:type="dcterms:W3CDTF">2012-05-21T11:32:30Z</dcterms:modified>
  <cp:category/>
  <cp:version/>
  <cp:contentType/>
  <cp:contentStatus/>
</cp:coreProperties>
</file>