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ielikums 3" sheetId="1" r:id="rId1"/>
  </sheets>
  <definedNames/>
  <calcPr fullCalcOnLoad="1"/>
</workbook>
</file>

<file path=xl/sharedStrings.xml><?xml version="1.0" encoding="utf-8"?>
<sst xmlns="http://schemas.openxmlformats.org/spreadsheetml/2006/main" count="47" uniqueCount="39">
  <si>
    <t>SIGULDAS NOVADA DOME</t>
  </si>
  <si>
    <t>Pils ielā 16,Sigulda</t>
  </si>
  <si>
    <t>LV-9000048152</t>
  </si>
  <si>
    <t>№</t>
  </si>
  <si>
    <t>Darbu / materiālu nosaukums</t>
  </si>
  <si>
    <t>Mēra vien.</t>
  </si>
  <si>
    <t>Daudz.</t>
  </si>
  <si>
    <t>Vienības izmaksas EUR</t>
  </si>
  <si>
    <t>Kopējās izmaksas EUR</t>
  </si>
  <si>
    <t>Summa EUR</t>
  </si>
  <si>
    <t>Materiāli</t>
  </si>
  <si>
    <t>Mehānismi</t>
  </si>
  <si>
    <t>Darba alga</t>
  </si>
  <si>
    <t>1</t>
  </si>
  <si>
    <t>kopā:</t>
  </si>
  <si>
    <t>Soc. Nodoklis 23,59 %:</t>
  </si>
  <si>
    <t>PVN 21%:</t>
  </si>
  <si>
    <t>Pavisam kopā EUR:</t>
  </si>
  <si>
    <t>3.pielikums</t>
  </si>
  <si>
    <t>Virsizdevumi __%:</t>
  </si>
  <si>
    <t>Plānotie uzkrājumi __%:</t>
  </si>
  <si>
    <t>1.1</t>
  </si>
  <si>
    <t>1.2.</t>
  </si>
  <si>
    <t>2.</t>
  </si>
  <si>
    <t>2.2.</t>
  </si>
  <si>
    <t>2.3.</t>
  </si>
  <si>
    <t>2.1</t>
  </si>
  <si>
    <t>2.4.</t>
  </si>
  <si>
    <t>Siguldas novada pašvaldības elektrosaimniecības audita tehniskā specifikācija</t>
  </si>
  <si>
    <t>objekts</t>
  </si>
  <si>
    <t>Ar elektrības pieslēgumu un uzskati nodrošinātās pašvaldības ēkas un iekārtas</t>
  </si>
  <si>
    <t>Ar elektrības pieslēgumu un uzskaiti nodrošinātie ielu un laukumu apgaismojuma objekti</t>
  </si>
  <si>
    <t>Pieslēguma objektu sadaļu shēmu pārbaude un digitalizācija, esošo ārējo elektrotīklu inventarizācija, veicot tīkla raksturojošo objektu (pieslēguma vieta pie ST, kabeļu trases, balsti, apgaismes ķermeņi, sadalnes skapji u.c.) fotofiksāciju, marķēšanu un tīkla objektu atrašanās vietas koordināšu noteikšanu</t>
  </si>
  <si>
    <t>Ielu apgaismojuma tīkli ar kailvadiem</t>
  </si>
  <si>
    <t>km.</t>
  </si>
  <si>
    <t>Ielu apgaismojuma tīkli ar piekarkabeļiem</t>
  </si>
  <si>
    <t>Ielu apgaismojuma tīkli ar pazemes kabeļiem</t>
  </si>
  <si>
    <t>Lietotāja spēka kabeļu līnijas (iestādēm, kameru barošanas tīkli u.c.)</t>
  </si>
  <si>
    <t>Elektrosaimniecības esošās situācijas apzināšana, pieslēguma vietu noslodzes izvērtēšana pēc atļautās vienlaicīgās jaudas un elektroenerģijas patēriņa, palaišanas strāvas lieluma un ilguma (ms) noteikšana, darba strāvas lieluma noteikšana, elektroenerģijas patēriņa analīzes veikšana par 2013.; 2014. un 2015. gadiem, esošo ievadaizsardzības aparātu (IAA) strāvas lieluma analīze un ieteikumi  optimālai IAA izvēlei</t>
  </si>
</sst>
</file>

<file path=xl/styles.xml><?xml version="1.0" encoding="utf-8"?>
<styleSheet xmlns="http://schemas.openxmlformats.org/spreadsheetml/2006/main">
  <numFmts count="2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_-;\-* #,##0_-;_-* &quot;-&quot;??_-;_-@_-"/>
    <numFmt numFmtId="171" formatCode="_-* #,##0.000_-;\-* #,##0.000_-;_-* &quot;-&quot;??_-;_-@_-"/>
    <numFmt numFmtId="172" formatCode="_-* #,##0.0_-;\-* #,##0.0_-;_-* &quot;-&quot;??_-;_-@_-"/>
    <numFmt numFmtId="173" formatCode="_-* #,##0.0000_-;\-* #,##0.0000_-;_-* &quot;-&quot;??_-;_-@_-"/>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0_ ;\-#,##0.00\ "/>
  </numFmts>
  <fonts count="43">
    <font>
      <sz val="10"/>
      <name val="Arial"/>
      <family val="2"/>
    </font>
    <font>
      <sz val="11"/>
      <color indexed="8"/>
      <name val="Calibri"/>
      <family val="2"/>
    </font>
    <font>
      <sz val="10"/>
      <name val="Times New Roman"/>
      <family val="1"/>
    </font>
    <font>
      <b/>
      <sz val="10"/>
      <name val="Times New Roman"/>
      <family val="1"/>
    </font>
    <font>
      <b/>
      <sz val="11"/>
      <color indexed="55"/>
      <name val="Times New Roman"/>
      <family val="1"/>
    </font>
    <font>
      <b/>
      <sz val="12"/>
      <name val="Times New Roman"/>
      <family val="1"/>
    </font>
    <font>
      <b/>
      <sz val="11"/>
      <name val="Times New Roman"/>
      <family val="1"/>
    </font>
    <font>
      <sz val="11"/>
      <name val="Times New Roman"/>
      <family val="1"/>
    </font>
    <font>
      <b/>
      <u val="single"/>
      <sz val="11"/>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style="thin"/>
      <top style="thin"/>
      <bottom style="thin"/>
    </border>
    <border>
      <left/>
      <right style="thin"/>
      <top style="thin"/>
      <bottom/>
    </border>
    <border>
      <left style="medium"/>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6">
    <xf numFmtId="0" fontId="0" fillId="0" borderId="0" xfId="0" applyAlignment="1">
      <alignment/>
    </xf>
    <xf numFmtId="43" fontId="2" fillId="0" borderId="0" xfId="42" applyFont="1" applyAlignment="1">
      <alignment/>
    </xf>
    <xf numFmtId="43" fontId="3" fillId="0" borderId="0" xfId="42" applyFont="1" applyAlignment="1">
      <alignment/>
    </xf>
    <xf numFmtId="43" fontId="4" fillId="0" borderId="0" xfId="42" applyFont="1" applyAlignment="1">
      <alignment/>
    </xf>
    <xf numFmtId="43" fontId="3" fillId="0" borderId="10" xfId="42" applyFont="1" applyBorder="1" applyAlignment="1">
      <alignment horizontal="center" vertical="center" wrapText="1"/>
    </xf>
    <xf numFmtId="43" fontId="7" fillId="0" borderId="10" xfId="42" applyFont="1" applyBorder="1" applyAlignment="1">
      <alignment horizontal="center" vertical="top"/>
    </xf>
    <xf numFmtId="170" fontId="7" fillId="0" borderId="10" xfId="42" applyNumberFormat="1" applyFont="1" applyBorder="1" applyAlignment="1">
      <alignment horizontal="center" vertical="top"/>
    </xf>
    <xf numFmtId="2" fontId="2" fillId="0" borderId="10" xfId="42" applyNumberFormat="1" applyFont="1" applyBorder="1" applyAlignment="1">
      <alignment horizontal="center" vertical="top"/>
    </xf>
    <xf numFmtId="43" fontId="2" fillId="0" borderId="10" xfId="42" applyFont="1" applyBorder="1" applyAlignment="1">
      <alignment vertical="top"/>
    </xf>
    <xf numFmtId="2" fontId="2" fillId="0" borderId="10" xfId="42" applyNumberFormat="1" applyFont="1" applyBorder="1" applyAlignment="1">
      <alignment vertical="top"/>
    </xf>
    <xf numFmtId="43" fontId="2" fillId="0" borderId="10" xfId="42" applyFont="1" applyBorder="1" applyAlignment="1">
      <alignment horizontal="center" vertical="top"/>
    </xf>
    <xf numFmtId="2" fontId="2" fillId="0" borderId="11" xfId="42" applyNumberFormat="1" applyFont="1" applyBorder="1" applyAlignment="1">
      <alignment/>
    </xf>
    <xf numFmtId="2" fontId="2" fillId="0" borderId="12" xfId="42" applyNumberFormat="1" applyFont="1" applyBorder="1" applyAlignment="1">
      <alignment/>
    </xf>
    <xf numFmtId="2" fontId="2" fillId="0" borderId="13" xfId="42" applyNumberFormat="1" applyFont="1" applyBorder="1" applyAlignment="1">
      <alignment/>
    </xf>
    <xf numFmtId="2" fontId="8" fillId="0" borderId="14" xfId="42" applyNumberFormat="1" applyFont="1" applyBorder="1" applyAlignment="1">
      <alignment/>
    </xf>
    <xf numFmtId="49" fontId="2" fillId="0" borderId="0" xfId="42" applyNumberFormat="1" applyFont="1" applyAlignment="1">
      <alignment horizontal="right"/>
    </xf>
    <xf numFmtId="43" fontId="9" fillId="0" borderId="0" xfId="42" applyFont="1" applyAlignment="1">
      <alignment horizontal="right"/>
    </xf>
    <xf numFmtId="43" fontId="2" fillId="0" borderId="0" xfId="42" applyFont="1" applyAlignment="1">
      <alignment horizontal="center"/>
    </xf>
    <xf numFmtId="49" fontId="2" fillId="0" borderId="10" xfId="42" applyNumberFormat="1" applyFont="1" applyBorder="1" applyAlignment="1">
      <alignment horizontal="center" vertical="top"/>
    </xf>
    <xf numFmtId="49" fontId="3" fillId="0" borderId="10" xfId="42" applyNumberFormat="1" applyFont="1" applyBorder="1" applyAlignment="1">
      <alignment horizontal="center" vertical="top"/>
    </xf>
    <xf numFmtId="0" fontId="7" fillId="33" borderId="10" xfId="0" applyNumberFormat="1" applyFont="1" applyFill="1" applyBorder="1" applyAlignment="1">
      <alignment vertical="top" wrapText="1"/>
    </xf>
    <xf numFmtId="0" fontId="6" fillId="0" borderId="10" xfId="0" applyNumberFormat="1" applyFont="1" applyBorder="1" applyAlignment="1">
      <alignment horizontal="left" vertical="top" wrapText="1"/>
    </xf>
    <xf numFmtId="0" fontId="7" fillId="0" borderId="10" xfId="0" applyNumberFormat="1" applyFont="1" applyBorder="1" applyAlignment="1">
      <alignment horizontal="left" vertical="top" wrapText="1"/>
    </xf>
    <xf numFmtId="0" fontId="5" fillId="0" borderId="0" xfId="0" applyFont="1" applyAlignment="1">
      <alignment wrapText="1"/>
    </xf>
    <xf numFmtId="179" fontId="7" fillId="0" borderId="10" xfId="42" applyNumberFormat="1" applyFont="1" applyBorder="1" applyAlignment="1">
      <alignment horizontal="center" vertical="top"/>
    </xf>
    <xf numFmtId="43" fontId="7" fillId="34" borderId="10" xfId="42" applyFont="1" applyFill="1" applyBorder="1" applyAlignment="1">
      <alignment horizontal="center" vertical="top"/>
    </xf>
    <xf numFmtId="43" fontId="8" fillId="0" borderId="14" xfId="42" applyFont="1" applyBorder="1" applyAlignment="1">
      <alignment horizontal="right"/>
    </xf>
    <xf numFmtId="43" fontId="7" fillId="0" borderId="10" xfId="42" applyFont="1" applyBorder="1" applyAlignment="1">
      <alignment horizontal="right"/>
    </xf>
    <xf numFmtId="43" fontId="7" fillId="0" borderId="10" xfId="42" applyFont="1" applyBorder="1" applyAlignment="1">
      <alignment horizontal="left"/>
    </xf>
    <xf numFmtId="43" fontId="3" fillId="0" borderId="15" xfId="42" applyFont="1" applyBorder="1" applyAlignment="1">
      <alignment horizontal="right" vertical="center" wrapText="1"/>
    </xf>
    <xf numFmtId="43" fontId="3" fillId="0" borderId="16" xfId="42" applyFont="1" applyBorder="1" applyAlignment="1">
      <alignment horizontal="right" vertical="center" wrapText="1"/>
    </xf>
    <xf numFmtId="43" fontId="3" fillId="0" borderId="17" xfId="42" applyFont="1" applyBorder="1" applyAlignment="1">
      <alignment horizontal="right" vertical="center" wrapText="1"/>
    </xf>
    <xf numFmtId="43" fontId="5" fillId="0" borderId="0" xfId="42" applyFont="1" applyBorder="1" applyAlignment="1">
      <alignment horizontal="center" vertical="center" wrapText="1"/>
    </xf>
    <xf numFmtId="0" fontId="5" fillId="0" borderId="0" xfId="0" applyFont="1" applyBorder="1" applyAlignment="1">
      <alignment horizontal="left"/>
    </xf>
    <xf numFmtId="43" fontId="6" fillId="0" borderId="10" xfId="42" applyFont="1" applyBorder="1" applyAlignment="1">
      <alignment horizontal="center" vertical="center" wrapText="1"/>
    </xf>
    <xf numFmtId="179" fontId="7" fillId="34" borderId="10" xfId="42" applyNumberFormat="1"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
  <sheetViews>
    <sheetView tabSelected="1" zoomScalePageLayoutView="60" workbookViewId="0" topLeftCell="A4">
      <selection activeCell="L15" sqref="L15"/>
    </sheetView>
  </sheetViews>
  <sheetFormatPr defaultColWidth="10.8515625" defaultRowHeight="12.75"/>
  <cols>
    <col min="1" max="1" width="5.00390625" style="17" customWidth="1"/>
    <col min="2" max="2" width="52.57421875" style="1" customWidth="1"/>
    <col min="3" max="3" width="10.421875" style="1" customWidth="1"/>
    <col min="4" max="4" width="7.00390625" style="1" customWidth="1"/>
    <col min="5" max="5" width="8.7109375" style="1" customWidth="1"/>
    <col min="6" max="8" width="9.7109375" style="1" customWidth="1"/>
    <col min="9" max="9" width="10.28125" style="1" customWidth="1"/>
    <col min="10" max="11" width="9.7109375" style="1" customWidth="1"/>
    <col min="12" max="16384" width="10.8515625" style="1" customWidth="1"/>
  </cols>
  <sheetData>
    <row r="1" spans="2:11" ht="13.5" customHeight="1">
      <c r="B1" s="2" t="s">
        <v>0</v>
      </c>
      <c r="K1" s="16" t="s">
        <v>18</v>
      </c>
    </row>
    <row r="2" ht="14.25" customHeight="1">
      <c r="B2" s="2" t="s">
        <v>1</v>
      </c>
    </row>
    <row r="3" ht="14.25" customHeight="1">
      <c r="B3" s="3" t="s">
        <v>2</v>
      </c>
    </row>
    <row r="4" spans="1:11" ht="62.25" customHeight="1">
      <c r="A4" s="32" t="s">
        <v>28</v>
      </c>
      <c r="B4" s="33"/>
      <c r="C4" s="33"/>
      <c r="D4" s="33"/>
      <c r="E4" s="33"/>
      <c r="F4" s="33"/>
      <c r="G4" s="33"/>
      <c r="H4" s="33"/>
      <c r="I4" s="33"/>
      <c r="J4" s="33"/>
      <c r="K4" s="33"/>
    </row>
    <row r="5" ht="9" customHeight="1" hidden="1"/>
    <row r="6" spans="1:11" ht="15" customHeight="1">
      <c r="A6" s="34" t="s">
        <v>3</v>
      </c>
      <c r="B6" s="34" t="s">
        <v>4</v>
      </c>
      <c r="C6" s="34" t="s">
        <v>5</v>
      </c>
      <c r="D6" s="34" t="s">
        <v>6</v>
      </c>
      <c r="E6" s="34" t="s">
        <v>7</v>
      </c>
      <c r="F6" s="34"/>
      <c r="G6" s="34"/>
      <c r="H6" s="34" t="s">
        <v>8</v>
      </c>
      <c r="I6" s="34"/>
      <c r="J6" s="34"/>
      <c r="K6" s="34" t="s">
        <v>9</v>
      </c>
    </row>
    <row r="7" spans="1:11" ht="25.5">
      <c r="A7" s="34"/>
      <c r="B7" s="34"/>
      <c r="C7" s="34"/>
      <c r="D7" s="34"/>
      <c r="E7" s="4" t="s">
        <v>10</v>
      </c>
      <c r="F7" s="4" t="s">
        <v>11</v>
      </c>
      <c r="G7" s="4" t="s">
        <v>12</v>
      </c>
      <c r="H7" s="4" t="s">
        <v>10</v>
      </c>
      <c r="I7" s="4" t="s">
        <v>11</v>
      </c>
      <c r="J7" s="4" t="s">
        <v>12</v>
      </c>
      <c r="K7" s="34"/>
    </row>
    <row r="8" spans="1:11" ht="117.75" customHeight="1">
      <c r="A8" s="19" t="s">
        <v>13</v>
      </c>
      <c r="B8" s="21" t="s">
        <v>38</v>
      </c>
      <c r="C8" s="5"/>
      <c r="D8" s="6"/>
      <c r="E8" s="7"/>
      <c r="F8" s="7"/>
      <c r="G8" s="7"/>
      <c r="H8" s="8"/>
      <c r="I8" s="8"/>
      <c r="J8" s="9"/>
      <c r="K8" s="9"/>
    </row>
    <row r="9" spans="1:11" ht="51.75" customHeight="1">
      <c r="A9" s="18" t="s">
        <v>21</v>
      </c>
      <c r="B9" s="22" t="s">
        <v>31</v>
      </c>
      <c r="C9" s="10" t="s">
        <v>29</v>
      </c>
      <c r="D9" s="6">
        <v>30</v>
      </c>
      <c r="E9" s="7"/>
      <c r="F9" s="7"/>
      <c r="G9" s="7"/>
      <c r="H9" s="9">
        <f aca="true" t="shared" si="0" ref="H9:H15">(D9*E9)</f>
        <v>0</v>
      </c>
      <c r="I9" s="9">
        <f aca="true" t="shared" si="1" ref="I9:I15">(D9*F9)</f>
        <v>0</v>
      </c>
      <c r="J9" s="9">
        <f aca="true" t="shared" si="2" ref="J9:J15">(D9*G9)</f>
        <v>0</v>
      </c>
      <c r="K9" s="9">
        <f aca="true" t="shared" si="3" ref="K9:K15">(H9+I9+J9)</f>
        <v>0</v>
      </c>
    </row>
    <row r="10" spans="1:11" ht="50.25" customHeight="1">
      <c r="A10" s="18" t="s">
        <v>22</v>
      </c>
      <c r="B10" s="22" t="s">
        <v>30</v>
      </c>
      <c r="C10" s="5" t="s">
        <v>29</v>
      </c>
      <c r="D10" s="6">
        <v>67</v>
      </c>
      <c r="E10" s="7"/>
      <c r="F10" s="7"/>
      <c r="G10" s="7"/>
      <c r="H10" s="9">
        <f t="shared" si="0"/>
        <v>0</v>
      </c>
      <c r="I10" s="9">
        <f t="shared" si="1"/>
        <v>0</v>
      </c>
      <c r="J10" s="9">
        <f t="shared" si="2"/>
        <v>0</v>
      </c>
      <c r="K10" s="9">
        <f t="shared" si="3"/>
        <v>0</v>
      </c>
    </row>
    <row r="11" spans="1:11" ht="96.75" customHeight="1">
      <c r="A11" s="19" t="s">
        <v>23</v>
      </c>
      <c r="B11" s="23" t="s">
        <v>32</v>
      </c>
      <c r="C11" s="5"/>
      <c r="D11" s="6"/>
      <c r="E11" s="7"/>
      <c r="F11" s="7"/>
      <c r="G11" s="7"/>
      <c r="H11" s="9"/>
      <c r="I11" s="9"/>
      <c r="J11" s="9"/>
      <c r="K11" s="9"/>
    </row>
    <row r="12" spans="1:11" ht="38.25" customHeight="1">
      <c r="A12" s="18" t="s">
        <v>26</v>
      </c>
      <c r="B12" s="20" t="s">
        <v>33</v>
      </c>
      <c r="C12" s="5" t="s">
        <v>34</v>
      </c>
      <c r="D12" s="24">
        <v>1.2</v>
      </c>
      <c r="E12" s="7"/>
      <c r="F12" s="7"/>
      <c r="G12" s="7"/>
      <c r="H12" s="9">
        <f>(D12*E12)</f>
        <v>0</v>
      </c>
      <c r="I12" s="9">
        <f>(D12*F12)</f>
        <v>0</v>
      </c>
      <c r="J12" s="9">
        <f>(D12*G12)</f>
        <v>0</v>
      </c>
      <c r="K12" s="9">
        <f>(H12+I12+J12)</f>
        <v>0</v>
      </c>
    </row>
    <row r="13" spans="1:11" ht="38.25" customHeight="1">
      <c r="A13" s="18" t="s">
        <v>24</v>
      </c>
      <c r="B13" s="20" t="s">
        <v>35</v>
      </c>
      <c r="C13" s="5" t="s">
        <v>34</v>
      </c>
      <c r="D13" s="24">
        <v>37.7</v>
      </c>
      <c r="E13" s="7"/>
      <c r="F13" s="7"/>
      <c r="G13" s="7"/>
      <c r="H13" s="9">
        <f>(D13*E13)</f>
        <v>0</v>
      </c>
      <c r="I13" s="9">
        <f>(D13*F13)</f>
        <v>0</v>
      </c>
      <c r="J13" s="9">
        <f>(D13*G13)</f>
        <v>0</v>
      </c>
      <c r="K13" s="9">
        <f>(H13+I13+J13)</f>
        <v>0</v>
      </c>
    </row>
    <row r="14" spans="1:11" ht="38.25" customHeight="1">
      <c r="A14" s="18" t="s">
        <v>25</v>
      </c>
      <c r="B14" s="20" t="s">
        <v>36</v>
      </c>
      <c r="C14" s="5" t="s">
        <v>34</v>
      </c>
      <c r="D14" s="24">
        <v>65.5</v>
      </c>
      <c r="E14" s="7"/>
      <c r="F14" s="7"/>
      <c r="G14" s="7"/>
      <c r="H14" s="9">
        <f t="shared" si="0"/>
        <v>0</v>
      </c>
      <c r="I14" s="9">
        <f t="shared" si="1"/>
        <v>0</v>
      </c>
      <c r="J14" s="9">
        <f t="shared" si="2"/>
        <v>0</v>
      </c>
      <c r="K14" s="9">
        <f t="shared" si="3"/>
        <v>0</v>
      </c>
    </row>
    <row r="15" spans="1:11" ht="37.5" customHeight="1">
      <c r="A15" s="18" t="s">
        <v>27</v>
      </c>
      <c r="B15" s="20" t="s">
        <v>37</v>
      </c>
      <c r="C15" s="25" t="s">
        <v>34</v>
      </c>
      <c r="D15" s="35">
        <v>9.2</v>
      </c>
      <c r="E15" s="7"/>
      <c r="F15" s="7"/>
      <c r="G15" s="7"/>
      <c r="H15" s="9">
        <f t="shared" si="0"/>
        <v>0</v>
      </c>
      <c r="I15" s="9">
        <f t="shared" si="1"/>
        <v>0</v>
      </c>
      <c r="J15" s="9">
        <f t="shared" si="2"/>
        <v>0</v>
      </c>
      <c r="K15" s="9">
        <f t="shared" si="3"/>
        <v>0</v>
      </c>
    </row>
    <row r="16" ht="12.75">
      <c r="J16" s="11">
        <f>SUM(J9:J15)</f>
        <v>0</v>
      </c>
    </row>
    <row r="17" spans="8:11" ht="15">
      <c r="H17" s="27" t="s">
        <v>14</v>
      </c>
      <c r="I17" s="27"/>
      <c r="J17" s="27"/>
      <c r="K17" s="12">
        <f>SUM(K9:K15)</f>
        <v>0</v>
      </c>
    </row>
    <row r="18" spans="8:11" ht="15">
      <c r="H18" s="28" t="s">
        <v>19</v>
      </c>
      <c r="I18" s="28"/>
      <c r="J18" s="28"/>
      <c r="K18" s="12"/>
    </row>
    <row r="19" spans="8:11" ht="15">
      <c r="H19" s="28" t="s">
        <v>20</v>
      </c>
      <c r="I19" s="28"/>
      <c r="J19" s="28"/>
      <c r="K19" s="12"/>
    </row>
    <row r="20" spans="2:11" ht="15">
      <c r="B20" s="3"/>
      <c r="H20" s="28" t="s">
        <v>15</v>
      </c>
      <c r="I20" s="28"/>
      <c r="J20" s="28"/>
      <c r="K20" s="12">
        <f>(J16*23.59/100)</f>
        <v>0</v>
      </c>
    </row>
    <row r="21" spans="8:11" ht="15">
      <c r="H21" s="27" t="s">
        <v>14</v>
      </c>
      <c r="I21" s="27"/>
      <c r="J21" s="27"/>
      <c r="K21" s="12">
        <f>(K17+K18+K19+K20)</f>
        <v>0</v>
      </c>
    </row>
    <row r="22" spans="8:11" ht="13.5" thickBot="1">
      <c r="H22" s="29" t="s">
        <v>16</v>
      </c>
      <c r="I22" s="30"/>
      <c r="J22" s="31"/>
      <c r="K22" s="13">
        <f>(K21*21/100)</f>
        <v>0</v>
      </c>
    </row>
    <row r="23" spans="8:11" ht="15" thickBot="1">
      <c r="H23" s="26" t="s">
        <v>17</v>
      </c>
      <c r="I23" s="26"/>
      <c r="J23" s="26"/>
      <c r="K23" s="14">
        <f>(K21+K22)</f>
        <v>0</v>
      </c>
    </row>
    <row r="24" ht="12.75">
      <c r="K24" s="15"/>
    </row>
    <row r="25" ht="12.75" hidden="1"/>
  </sheetData>
  <sheetProtection/>
  <mergeCells count="15">
    <mergeCell ref="A4:K4"/>
    <mergeCell ref="A6:A7"/>
    <mergeCell ref="B6:B7"/>
    <mergeCell ref="C6:C7"/>
    <mergeCell ref="D6:D7"/>
    <mergeCell ref="E6:G6"/>
    <mergeCell ref="H6:J6"/>
    <mergeCell ref="K6:K7"/>
    <mergeCell ref="H23:J23"/>
    <mergeCell ref="H17:J17"/>
    <mergeCell ref="H18:J18"/>
    <mergeCell ref="H19:J19"/>
    <mergeCell ref="H20:J20"/>
    <mergeCell ref="H21:J21"/>
    <mergeCell ref="H22:J22"/>
  </mergeCells>
  <printOptions/>
  <pageMargins left="0.2362204724409449" right="0.2362204724409449" top="0.7480314960629921" bottom="0" header="0.31496062992125984"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KNAMS</dc:creator>
  <cp:keywords/>
  <dc:description/>
  <cp:lastModifiedBy>User</cp:lastModifiedBy>
  <cp:lastPrinted>2016-05-10T12:46:51Z</cp:lastPrinted>
  <dcterms:created xsi:type="dcterms:W3CDTF">2015-08-28T06:44:36Z</dcterms:created>
  <dcterms:modified xsi:type="dcterms:W3CDTF">2016-05-26T09:00:01Z</dcterms:modified>
  <cp:category/>
  <cp:version/>
  <cp:contentType/>
  <cp:contentStatus/>
</cp:coreProperties>
</file>