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750" tabRatio="615" firstSheet="3" activeTab="7"/>
  </bookViews>
  <sheets>
    <sheet name="Koptame" sheetId="1" r:id="rId1"/>
    <sheet name="Obj. 1" sheetId="2" r:id="rId2"/>
    <sheet name="1-1" sheetId="3" r:id="rId3"/>
    <sheet name="Kopsavilkums" sheetId="4" r:id="rId4"/>
    <sheet name="ventilācija" sheetId="5" r:id="rId5"/>
    <sheet name="apkure " sheetId="6" r:id="rId6"/>
    <sheet name="Siltummezgls" sheetId="7" r:id="rId7"/>
    <sheet name="uk 1" sheetId="8" r:id="rId8"/>
  </sheets>
  <definedNames>
    <definedName name="_xlnm.Print_Area" localSheetId="2">'1-1'!$A$2:$P$35</definedName>
    <definedName name="_xlnm.Print_Area" localSheetId="3">'Kopsavilkums'!$A$1:$H$23</definedName>
    <definedName name="_xlnm.Print_Area" localSheetId="0">'Koptame'!$A$1:$C$35</definedName>
    <definedName name="_xlnm.Print_Area" localSheetId="1">'Obj. 1'!$A$1:$H$43</definedName>
    <definedName name="_xlnm.Print_Titles" localSheetId="0">'Koptame'!$19:$21</definedName>
    <definedName name="_xlnm.Print_Titles" localSheetId="1">'Obj. 1'!$19:$21</definedName>
  </definedNames>
  <calcPr calcMode="manual" fullCalcOnLoad="1" fullPrecision="0"/>
</workbook>
</file>

<file path=xl/sharedStrings.xml><?xml version="1.0" encoding="utf-8"?>
<sst xmlns="http://schemas.openxmlformats.org/spreadsheetml/2006/main" count="890" uniqueCount="340">
  <si>
    <t>Pasūtījuma Nr. ID-SIA RS 2010/15 ERAF</t>
  </si>
  <si>
    <t>Lokālā tāme Nr. 1-1</t>
  </si>
  <si>
    <t>Iekšējie ūdensapgādes un kanalizācijas tīkli</t>
  </si>
  <si>
    <t>Iekšējā elektroapgāde</t>
  </si>
  <si>
    <t>Vājstrāvu sistēmas</t>
  </si>
  <si>
    <t>Medicīnas gāzu sistēmas</t>
  </si>
  <si>
    <t>Tehnoloģiskās iekārtas</t>
  </si>
  <si>
    <t>Automātika</t>
  </si>
  <si>
    <t>Būvlaukuma ierīkošanas un uzturēšanas izmaksas</t>
  </si>
  <si>
    <t>Kopsavilkums par darbu vai konstruktīvo elementu veidiem Nr.1</t>
  </si>
  <si>
    <t>Kopsavilkums par darbu vai konstruktīvo elementu veidiem Nr.2</t>
  </si>
  <si>
    <t>Kopsavilkums par darbu vai konstruktīvo elementu veidiem Nr.3</t>
  </si>
  <si>
    <t>Pasūtītāja rezerve neparedzētiem darbiem 2%</t>
  </si>
  <si>
    <t>PVN 21%</t>
  </si>
  <si>
    <t>Sastādīja</t>
  </si>
  <si>
    <t>Virsizdevumi __________%</t>
  </si>
  <si>
    <t>Peļņa, __________%</t>
  </si>
  <si>
    <t>2</t>
  </si>
  <si>
    <t>1-12</t>
  </si>
  <si>
    <t xml:space="preserve">Objekta nosaukums:  Operāciju bloka renovācija </t>
  </si>
  <si>
    <t>Objekta adrese: Rēzekne, 18. novembra ielā 41</t>
  </si>
  <si>
    <t xml:space="preserve">Tāme sastādīta 2010. gada tirgus cenas, pamatojoties uz AR, BK un DOP daļas rasējumiem </t>
  </si>
  <si>
    <t>3.pielikums</t>
  </si>
  <si>
    <t>Atklāta konkursa</t>
  </si>
  <si>
    <t>„SIA „Rēzeknes slimnīca” operāciju bloka renovācija Rēzeknē, 18.novembra ielā 41” Nolikumam,</t>
  </si>
  <si>
    <t>iepirkuma identifikācijas Nr. ID-SIARS 2010/15 ERAF</t>
  </si>
  <si>
    <t xml:space="preserve">Tāme sastādīta 2010. gada tirgus cenas, pamatojoties uz TP rasējumiem </t>
  </si>
  <si>
    <t>%</t>
  </si>
  <si>
    <t>Mērv.</t>
  </si>
  <si>
    <t>Daudz.</t>
  </si>
  <si>
    <t>Materiāli bez PVN</t>
  </si>
  <si>
    <t>Mehānismi bez PVN</t>
  </si>
  <si>
    <t>Darbs bez soc.nod.</t>
  </si>
  <si>
    <t>Izcenojuma pamatojums</t>
  </si>
  <si>
    <t>KOPĀ:</t>
  </si>
  <si>
    <t>Tāmes izmaksa, Ls</t>
  </si>
  <si>
    <t>Kopējā darbietilpība, c.st.</t>
  </si>
  <si>
    <t>Tāmēja</t>
  </si>
  <si>
    <t>Darba nosaukums (apraksts)</t>
  </si>
  <si>
    <t>Nr. p. k.</t>
  </si>
  <si>
    <t>tarifa likme, Ls/st.</t>
  </si>
  <si>
    <t>darba alga, Ls</t>
  </si>
  <si>
    <t>materiālu cena, Ls</t>
  </si>
  <si>
    <t>mehān., Ls</t>
  </si>
  <si>
    <t>Vienības izmaksas</t>
  </si>
  <si>
    <t>kopā, Ls</t>
  </si>
  <si>
    <t>darbietilp., c.st.</t>
  </si>
  <si>
    <t>Kopā uz visu apjomu</t>
  </si>
  <si>
    <t>materiāli, Ls</t>
  </si>
  <si>
    <t>summa, Ls</t>
  </si>
  <si>
    <t>Tiešās izmaksas kopā</t>
  </si>
  <si>
    <t>Pārbaudīja</t>
  </si>
  <si>
    <t>Lokālās tāmes Nr.</t>
  </si>
  <si>
    <t>Lokālās tāmes nosaukums</t>
  </si>
  <si>
    <t>Tāmes izmaksas, Ls</t>
  </si>
  <si>
    <t>t.sk.</t>
  </si>
  <si>
    <t>t.sk. darba aizsardzībai</t>
  </si>
  <si>
    <t>Sociālais nodoklis 24,09%</t>
  </si>
  <si>
    <t>Pavisam kopā</t>
  </si>
  <si>
    <t>Pasūtītāja būvniecības koptāme</t>
  </si>
  <si>
    <t>Objekta nosaukums</t>
  </si>
  <si>
    <t>Objekta izmaksas, Ls</t>
  </si>
  <si>
    <t>APSTIPRINU</t>
  </si>
  <si>
    <t>______________________________________</t>
  </si>
  <si>
    <t>Z.v.</t>
  </si>
  <si>
    <t>Kopā ar rezervi neparedzētajiem darbiem</t>
  </si>
  <si>
    <t>Pavisam būvizmaksas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</si>
  <si>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</si>
  <si>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</si>
  <si>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</si>
  <si>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</si>
  <si>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</si>
  <si>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</si>
  <si>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</si>
  <si>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</si>
  <si>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</si>
  <si>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</si>
  <si>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</si>
  <si>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Apkure</t>
  </si>
  <si>
    <t>Aukstumapgāde</t>
  </si>
  <si>
    <t>2010.gada __.____________</t>
  </si>
  <si>
    <t xml:space="preserve">Būves nosaukums: SIA "Rēzeknes slimnīca" Operāciju bloka renovācija </t>
  </si>
  <si>
    <t>Būves adrese: Rēzekne, 18. novembra ielā 41</t>
  </si>
  <si>
    <t>Tāme sastādīta 2010.gada ____ . ___________</t>
  </si>
  <si>
    <t xml:space="preserve">SIA "Rēzeknes slimnīca" Operāciju bloka renovācija </t>
  </si>
  <si>
    <t>LBS sertifikāta Nr. _________________</t>
  </si>
  <si>
    <t>________________</t>
  </si>
  <si>
    <t>__________________</t>
  </si>
  <si>
    <t>LBS sertifikāta Nr. __________</t>
  </si>
  <si>
    <t>Transporta izdevumi</t>
  </si>
  <si>
    <t>Ventilācija</t>
  </si>
  <si>
    <t>Ventilācija un dzesēšana. OT modulārā sistēma</t>
  </si>
  <si>
    <t>Vispārējie celtniecibas darbi</t>
  </si>
  <si>
    <t>Lokālā tāme Nr. 1</t>
  </si>
  <si>
    <t>K-TS</t>
  </si>
  <si>
    <t>GAB</t>
  </si>
  <si>
    <t>M</t>
  </si>
  <si>
    <t>K1</t>
  </si>
  <si>
    <t>LAISTĪŠANAS KRĀNS (ārējais)  Ø25</t>
  </si>
  <si>
    <t xml:space="preserve">MISIŅA LODVEIDA KRĀNS Ø15                                                    </t>
  </si>
  <si>
    <t xml:space="preserve">MISIŅA LODVEIDA KRĀNS  Ø20                                                  </t>
  </si>
  <si>
    <t xml:space="preserve">MISIŅA LODVEIDA KRĀNS  Ø25                                                  </t>
  </si>
  <si>
    <t xml:space="preserve">MISIŅA LODVEIDA KRĀNS Ø40                                                   </t>
  </si>
  <si>
    <t xml:space="preserve">CAURUĻVADS  NO DAUDZSLAŅU /PLASTMASA- ALUMINIJS-PLASTMASA/ PE-Xc/AL/PE-HC CAURULĒM   AR VEIDGABALIEM UN STIPRINĀJUMIEM Ø15                                                                     </t>
  </si>
  <si>
    <t xml:space="preserve">CAURUĻVADS  NO DAUDZSLAŅU /PLASTMASA- ALUMINIJS-PLASTMASA/ PE-Xc/AL/PE-HC CAURULĒM   AR VEIDGABALIEM UN STIPRINĀJUMIEM  Ø20                                                                  </t>
  </si>
  <si>
    <t xml:space="preserve">CAURUĻVADS  NO DAUDZSLAŅU /PLASTMASA- ALUMINIJS- PLASTMASA/ PE-Xc/AL/PE-HC CAURULĒM   AR VEIDGABALIEM UN STIPRINĀJUMIEM  Ø25                                                                  </t>
  </si>
  <si>
    <t xml:space="preserve">CAURUĻVADS  NO DAUDZSLAŅU /PLASTMASA- ALUMINIJS- PLASTMASA/ PE-Xc/AL/PE-HC CAURULĒM   AR VEIDGABALIEM UN STIPRINĀJUMIEM  Ø32                                                                    </t>
  </si>
  <si>
    <t xml:space="preserve">AKMENSVATES  SILTUMIZOLĀCIJA``PAROC`` PV-AE d=30 MM CAURULĒM   Ø40                                                   </t>
  </si>
  <si>
    <t xml:space="preserve">KLOZETPODS  AR  SKALOJAMO KASTI  </t>
  </si>
  <si>
    <t xml:space="preserve">CAURUĻVADS  NO  PLASTMASAS  KANALIZĀCIJAS  CAURULĒM  AR VEIDGABALIEM UN STIPRINĀJUMIEM  Ø50                                          </t>
  </si>
  <si>
    <t xml:space="preserve">UGUNSDROŠĪBAS UZMAVA  CAURULĒM  Ø50                                                                                      </t>
  </si>
  <si>
    <r>
      <t xml:space="preserve">UGUNSDROŠĪBAS UZMAVA  CAURULĒM                               </t>
    </r>
    <r>
      <rPr>
        <sz val="10"/>
        <rFont val="Romantic"/>
        <family val="0"/>
      </rPr>
      <t xml:space="preserve">Ø  </t>
    </r>
    <r>
      <rPr>
        <sz val="10"/>
        <rFont val="Arial"/>
        <family val="2"/>
      </rPr>
      <t xml:space="preserve">100                                                                                                                        </t>
    </r>
  </si>
  <si>
    <t>Būves nosaukums: Pirmsskolas izglītības iestādes " Pīlādzītis" rekonstrukcija</t>
  </si>
  <si>
    <t xml:space="preserve">   SIA "TTT PLUSS" reģ. Nr. 40003991300  </t>
  </si>
  <si>
    <t xml:space="preserve">  Būvkomersanta reģ.5964-R  </t>
  </si>
  <si>
    <t xml:space="preserve">   Tel.2 9247591, Fax 67957805  </t>
  </si>
  <si>
    <t xml:space="preserve">   E-mail  tttpluss@apollo.lv   </t>
  </si>
  <si>
    <t xml:space="preserve">Ventilācijas iekārta ar "Mitsubishi Electric" siltummaini  L=750 m3/h  H=150 Pa  Nel=0,415 kW  ~1 220-240 V  1,75 A                       </t>
  </si>
  <si>
    <t>Lossnay                     LGH-80RX5-E</t>
  </si>
  <si>
    <t>kmpl.</t>
  </si>
  <si>
    <t>Marka</t>
  </si>
  <si>
    <t>Firmas "2VV" kanāla elektriskais gaisa sildītājs Nel =0,8 kW ~1 230 V  3,5 A</t>
  </si>
  <si>
    <t>EOKO-160-0,8-1</t>
  </si>
  <si>
    <t>gab.</t>
  </si>
  <si>
    <t>Ārējā pretlietus reste 200x200</t>
  </si>
  <si>
    <t>RV1-200x200</t>
  </si>
  <si>
    <t>Siltināts noslēgvārsts taisnstūra gaisa vadiem</t>
  </si>
  <si>
    <t>KR4-S 200x200</t>
  </si>
  <si>
    <t>Regulējošais vārsts apaļiem gaisa vadiem</t>
  </si>
  <si>
    <t>SK-160</t>
  </si>
  <si>
    <t>Pieplūdes difuzors</t>
  </si>
  <si>
    <t>DVS-P 125</t>
  </si>
  <si>
    <t>Cinkotā skārda gaisa vads d=0,5 mm</t>
  </si>
  <si>
    <t>200x200</t>
  </si>
  <si>
    <t>m</t>
  </si>
  <si>
    <t>E 200</t>
  </si>
  <si>
    <t>Tas pats</t>
  </si>
  <si>
    <t>E 160</t>
  </si>
  <si>
    <t>E 125</t>
  </si>
  <si>
    <t>Cinkotā skārda gaisa vada līkums 90o</t>
  </si>
  <si>
    <t>Cinkotā skārda gaisa vada līkums 45o</t>
  </si>
  <si>
    <t>Cinkotā skārda gaisa vada pāreja</t>
  </si>
  <si>
    <t>E 200/200x200</t>
  </si>
  <si>
    <t>E 200/ E 160</t>
  </si>
  <si>
    <t>Apaļā gaisa vada sānu pievienojums</t>
  </si>
  <si>
    <t>NPS 200/160</t>
  </si>
  <si>
    <t>NPS 160/125</t>
  </si>
  <si>
    <t>Cinkotā skārda gaisa vada gala noslēgs</t>
  </si>
  <si>
    <t>Tīrīšanas lūka apaļam gaisa vadam</t>
  </si>
  <si>
    <t>TL3 160</t>
  </si>
  <si>
    <t>Pieplūde PN-2</t>
  </si>
  <si>
    <t>Sistēma PN2</t>
  </si>
  <si>
    <t>Sistēma N11</t>
  </si>
  <si>
    <t xml:space="preserve">Kanāla ventilators L=300 m3/st. H=40 Pa  N=0,03 kW  ~1 230 V  0,13 A </t>
  </si>
  <si>
    <t>TD-350/125</t>
  </si>
  <si>
    <t>Gravitācijas reste</t>
  </si>
  <si>
    <t>VK12</t>
  </si>
  <si>
    <t>Iekārtas un gaisa vadu stiprinājumi</t>
  </si>
  <si>
    <t>Sistēma PN5</t>
  </si>
  <si>
    <t>PN5</t>
  </si>
  <si>
    <t>PN2</t>
  </si>
  <si>
    <t>Nosūce</t>
  </si>
  <si>
    <t>Pretuguns vārsts</t>
  </si>
  <si>
    <t>ETPR-17-016</t>
  </si>
  <si>
    <t>Nosūces difuzors</t>
  </si>
  <si>
    <t>DVS-160</t>
  </si>
  <si>
    <t>DVS-125</t>
  </si>
  <si>
    <t>E 160/ E 125</t>
  </si>
  <si>
    <t>NPS 160/160</t>
  </si>
  <si>
    <t>NPS 200/125</t>
  </si>
  <si>
    <t>ETPR-17-013</t>
  </si>
  <si>
    <t>TL3 125</t>
  </si>
  <si>
    <t>Sistēma N13</t>
  </si>
  <si>
    <t>PAROC akmens vates siltumizolācijas čaulas ar stiegrotās alumīnija follijas pārklājumu bizol=100</t>
  </si>
  <si>
    <t>E 250/450</t>
  </si>
  <si>
    <t>E 200/400</t>
  </si>
  <si>
    <t>Tas pats bizol=60</t>
  </si>
  <si>
    <t>E 100/320</t>
  </si>
  <si>
    <t>Tas pats bizol=40</t>
  </si>
  <si>
    <t>E 250/330</t>
  </si>
  <si>
    <t>E 160/240</t>
  </si>
  <si>
    <t>E 125/205</t>
  </si>
  <si>
    <t>E 100/180</t>
  </si>
  <si>
    <t>PAROC akmens vates siltumizolācijas plātnes ar stiegrotās alumīnija follijas pārklājumu bizol=100</t>
  </si>
  <si>
    <t>m2</t>
  </si>
  <si>
    <t>Gaisa vadu izolācija</t>
  </si>
  <si>
    <t>Esošās ventilācijas iekārtas un gaisa vadu demontāža</t>
  </si>
  <si>
    <t>Caurumu kalšana un aizdrīvēšana esošajās mūra sienās līdz 0,2 m3</t>
  </si>
  <si>
    <t>vietas</t>
  </si>
  <si>
    <t>Celtniecības un demintāžas darbi</t>
  </si>
  <si>
    <t>PVN 22%</t>
  </si>
  <si>
    <t>Lokālā tāme Nr. 2</t>
  </si>
  <si>
    <t xml:space="preserve"> Radiators komplektā ar atgaisotāju, atpakaļgaitas nipeli, reg. ieskrūvi, termostatu, korķi un kronšteiniem.</t>
  </si>
  <si>
    <t>kompl.</t>
  </si>
  <si>
    <t>PC22-300-500</t>
  </si>
  <si>
    <t>PC22-500-1100</t>
  </si>
  <si>
    <t>PC22-500-500</t>
  </si>
  <si>
    <t>PC22-500-600</t>
  </si>
  <si>
    <t>PC33-300-1200</t>
  </si>
  <si>
    <t>PC33-300-1400</t>
  </si>
  <si>
    <t>PC33-300-800</t>
  </si>
  <si>
    <t>PC33-500-900</t>
  </si>
  <si>
    <t>daudzslāņu caurule</t>
  </si>
  <si>
    <t>Ø16</t>
  </si>
  <si>
    <t>t.m.</t>
  </si>
  <si>
    <t>Ø20</t>
  </si>
  <si>
    <t>Ø25</t>
  </si>
  <si>
    <t>Ø32</t>
  </si>
  <si>
    <t>Ø40</t>
  </si>
  <si>
    <t>Ø50</t>
  </si>
  <si>
    <t>Ø63</t>
  </si>
  <si>
    <t>cauruļvadu porgumijas izolācijas čaulas "Armaflex" SH, b=13mm</t>
  </si>
  <si>
    <t>cauruļvadu porgumijas izolācijas čaulas "Armaflex" SH, b=19mm</t>
  </si>
  <si>
    <t>caurules akmens vates izolācijas čaulas "Isover" KK-ALC, b=30mm</t>
  </si>
  <si>
    <t>noslēgvārsts</t>
  </si>
  <si>
    <t>STS-15</t>
  </si>
  <si>
    <t>STS-20</t>
  </si>
  <si>
    <t>STS-25</t>
  </si>
  <si>
    <t>STS-50</t>
  </si>
  <si>
    <t>balansējošais vārsts</t>
  </si>
  <si>
    <t>STAD-15/14</t>
  </si>
  <si>
    <t>STAD-20</t>
  </si>
  <si>
    <t>STAD-25</t>
  </si>
  <si>
    <t>STAD-50</t>
  </si>
  <si>
    <t>iztukšošanas ventilis</t>
  </si>
  <si>
    <t>DN-15</t>
  </si>
  <si>
    <t>lodveida vārsts</t>
  </si>
  <si>
    <t>automātiskais atgaisotājs</t>
  </si>
  <si>
    <t>Montāžas komplekts, stiprinājumi</t>
  </si>
  <si>
    <t>Lokālā tāme Nr. 3</t>
  </si>
  <si>
    <t>Siltummezgls</t>
  </si>
  <si>
    <t>Apkures sistēmas siltummainis , tips XB 37L-1 40, Q=82kW, kpl. ar siltumizolāciju; LPM/DANFOSS</t>
  </si>
  <si>
    <t>kpl</t>
  </si>
  <si>
    <t>Karstā ūdens siltummainis, tips XB 10-2 20/20, Q=110kW, kpl. ar siltumizolāciju; LPM/DANFOSS</t>
  </si>
  <si>
    <t>Siltumdaudzuma mērītājs tips "Multical 402" DN40, Qnom.=10m3/h, Qmax.=20m3/h; Qmin.=100l/h ar procesoru , kpl. ar plūsmas devējiem; KAMSTRUP</t>
  </si>
  <si>
    <t>Spiediena starpības regulātors, tips DA 516 DN40/50; DN 50; 7 kPa; darba  diapazons no 60-150 kPa; TA</t>
  </si>
  <si>
    <t>Regulējošais vārsts CV216 RGA DN25; Kvs 8; kpl. ar izpildmeh. MC55/230; TA</t>
  </si>
  <si>
    <t>Regulējošais vārsts CV216 RGA DN32; Kvs 12,5;  kpl. ar izpildmeh. MC100/230; TA</t>
  </si>
  <si>
    <t>Apkures sistēmas cirkulācijas sūknis "Wilo-Stratos 40/1-10"; G=4,7m³/h; H=7.2m; P=9-190W; 1x230V; 50Hz kpl. ar elastīgiem savienojumiem; WILO</t>
  </si>
  <si>
    <t>Karstā ūdens cirkulācijas sūknis "STAR-Z20/1"; G=0,75m³/h; H=0.8m; P=38W; 1x230V; 50Hz kpl. ar elastīgiem savienojumiem.; WILO</t>
  </si>
  <si>
    <t>Hermētiska spiediena izplešanās tvertne - apkures sistēmai, tips N100; V=100 l; P=6 bar; REFLEX</t>
  </si>
  <si>
    <t>Membrānas tipa drošības vārsts DN25; P=3 bar</t>
  </si>
  <si>
    <t>Membrānas tipa drošības vārsts DN20; P=10 bar</t>
  </si>
  <si>
    <t xml:space="preserve">aukstā ūdens skaitītājs Q=2,5 m3/h; Ø3/4''; P=10 bar; ZENNER </t>
  </si>
  <si>
    <t>Karstā ūdens skaitītājs Qnom.=1,5 m3/h; Qmax=3,0m3/h; Qmin.=30 l/h; ∅ 1/2''; Tmax 90°C; P=10 bar; ZENNER</t>
  </si>
  <si>
    <t>Automātikas bloks ECL 300 (C62), kpl. ar MBUS moduli ECA71 izeja uz SCAD kpl. ar temperatūras devējiem; DANFOS</t>
  </si>
  <si>
    <t>ārgaisa temperatūras sensori; DANFOSS</t>
  </si>
  <si>
    <t>kapes ventilis ar izlaidi  ø1"(DN25)</t>
  </si>
  <si>
    <t>gab</t>
  </si>
  <si>
    <t>iemetināms lodveida ventilis ar rokturi DN50, PN16</t>
  </si>
  <si>
    <t>iemetināms lodveida ventilis ar rokturi DN40, PN16</t>
  </si>
  <si>
    <t>atloku netīrumu uztvērējs DN65 kpl. ar atbildes atlokiem</t>
  </si>
  <si>
    <t>uzmavu lodveida krāns  ø2" (DN 50)</t>
  </si>
  <si>
    <t>uzmavu lodveida krāns  ø1¼" (DN 32)</t>
  </si>
  <si>
    <t>uzmavu lodveida krāns  ø¾" (DN 20)</t>
  </si>
  <si>
    <t>uzmavu lodveida krāns  ø½" (DN 15)</t>
  </si>
  <si>
    <t>uzmavu lodveida vienvirziena vārsts  ø2" (DN 50)</t>
  </si>
  <si>
    <t>uzmavu lodveida vienvirziena vārsts ø1¼" (DN 32)</t>
  </si>
  <si>
    <t>uzmavu lodveida vienvirziena vārsts  ø¾" (DN 20)</t>
  </si>
  <si>
    <t>uzmavu lodveida vienvirziena vārsts  ø½" (DN 15)</t>
  </si>
  <si>
    <t>uzmavu netīrumu uztvērējs  ø2" (DN 50)</t>
  </si>
  <si>
    <t>uzmavu netīrumu uztvērējs  ø1¼" (DN 32)</t>
  </si>
  <si>
    <t>uzmavu netīrumu uztvērējs  ø¾" (DN 20)</t>
  </si>
  <si>
    <t>uzmavu netīrumu uztvērējs  ø½" (DN 15)</t>
  </si>
  <si>
    <t>atgaisotājs "EA 122⅜" ar noslēgkrānu DN15</t>
  </si>
  <si>
    <t>lodveida izlaides krāns KFE DN15(ø½")ar uzgali un kapi</t>
  </si>
  <si>
    <t>termometrs ar aizsargčaulu 0÷120oC</t>
  </si>
  <si>
    <t>manometrs D100 ½", 0-16 bar, "U-veida cauruli "un noslēgkrānu</t>
  </si>
  <si>
    <t>manometrs D100 ½", 0-6 bar, "U-veida cauruli "un noslēgkrānu</t>
  </si>
  <si>
    <t>tērauda elektrometinātā caurule (DIN 2458) ø76,1x2,6 (DN65)</t>
  </si>
  <si>
    <t>tērauda melnā caurule (DIN 2440) ø60,3x3,65 (DN50)</t>
  </si>
  <si>
    <t>tērauda melnā caurule (DIN 2440) ø48,3x3,25 (DN40)</t>
  </si>
  <si>
    <t>tērauda melnā caurule (DIN 2440) ø33,7x3,25 (DN25)</t>
  </si>
  <si>
    <t>tērauda melnā caurule (DIN 2440) ø21,3x2,65 (DN15)</t>
  </si>
  <si>
    <t>cauruļvadu veidgabali, atloki, saskrūves, blīves, stiprinājumi u.c. palīgmateriāli</t>
  </si>
  <si>
    <t>pretkorozijas grunts "GF 021" divās kārtās</t>
  </si>
  <si>
    <t>vara caurule dzeramajam ūdenim Ø35x1,5 mm</t>
  </si>
  <si>
    <t>vara caurule dzeramajam ūdenim Ø22x1,0mm</t>
  </si>
  <si>
    <t>vara cauruļu montāžas palīgmateriāli, veidgabali, stiprinājumi</t>
  </si>
  <si>
    <t>akmens vates siltumizolācijas čaulas Hvac Section AluCoat  76-40; PAROC</t>
  </si>
  <si>
    <t xml:space="preserve"> m </t>
  </si>
  <si>
    <t>akmens vates siltumizolācijas čaulas Hvac Section AluCoat  60-40; PAROC</t>
  </si>
  <si>
    <t>akmens vates siltumizolācijas čaulas Hvac Section AluCoat  48-30; PAROC</t>
  </si>
  <si>
    <t>akmens vates siltumizolācijas čaulas Hvac Section AluCoat  35-30; PAROC</t>
  </si>
  <si>
    <t>akmens vates siltumizolācijas čaulas Hvac Section AluCoat  22-30; PAROC</t>
  </si>
  <si>
    <t>izolācija ARMACELL "TUBOLIT TL 35/13 DG"</t>
  </si>
  <si>
    <t>izolācijas montāžas palīgmateriāli</t>
  </si>
  <si>
    <t xml:space="preserve"> kpl </t>
  </si>
  <si>
    <t>metālkonstrukcijas, met. mat. u.c. montāžas palīgmateriāli</t>
  </si>
  <si>
    <t>elektromontāžas un automātikas (kabeļi, stiprinājumi, apvalkcaurules) materiāli</t>
  </si>
  <si>
    <t>Lokālā tāme Nr. 4</t>
  </si>
  <si>
    <t>ŪK</t>
  </si>
  <si>
    <t xml:space="preserve">Kopsavilkums </t>
  </si>
  <si>
    <t>Kopā ar PVN 22%</t>
  </si>
  <si>
    <t>STS-32</t>
  </si>
  <si>
    <t>daudzslāņu caurule veidgabali</t>
  </si>
  <si>
    <t>daudzslāņu caurule stiprinājumi</t>
  </si>
  <si>
    <t>k-ts</t>
  </si>
  <si>
    <t>Atvērumu izveidošana</t>
  </si>
  <si>
    <t>1</t>
  </si>
  <si>
    <t>3</t>
  </si>
  <si>
    <t>4</t>
  </si>
  <si>
    <t xml:space="preserve">ŪDENS SKAITĪTĀJS  Ø25  </t>
  </si>
  <si>
    <t xml:space="preserve">ŪDENS SKAITĪTĀJS  Qn1.5          Ø15  </t>
  </si>
  <si>
    <t xml:space="preserve">VIENVIRZIENA VĀRSTS Ø25                                                       </t>
  </si>
  <si>
    <t>VIENVIRZIENA VĀRSTS Ø15</t>
  </si>
  <si>
    <t>Ū1, S3.,S4.</t>
  </si>
  <si>
    <t>CAURUĻVADS  NO DAUDZSLAŅU /PLASTMASA- ALUMINIJS- PLASTMASA/ PE-Xc/AL/PE-HC CAURULĒM   AR VEIDGABALIEM UN STIPRINĀJUMIEM  Ø40</t>
  </si>
  <si>
    <t xml:space="preserve">AKMENSVATES  SILTUMIZOLĀCIJA Ø15x9                                               </t>
  </si>
  <si>
    <t>AKMENSVATES  SILTUMIZOLĀCIJA Ø20x13</t>
  </si>
  <si>
    <t>AKMENSVATES  SILTUMIZOLĀCIJA Ø20x9</t>
  </si>
  <si>
    <t>AKMENSVATES  SILTUMIZOLĀCIJA Ø25x9</t>
  </si>
  <si>
    <t>AKMENSVATES  SILTUMIZOLĀCIJA Ø32x9</t>
  </si>
  <si>
    <t>AKMENSVATES  SILTUMIZOLĀCIJA Ø40x9</t>
  </si>
  <si>
    <t xml:space="preserve">AKMENSVATES  SILTUMIZOLĀCIJA``PAROC`` PV-AE d=20 MM CAURULĒM  Ø32                                                    </t>
  </si>
  <si>
    <t xml:space="preserve">AKMENSVATES  SILTUMIZOLĀCIJA``PAROC`` PV-AE d=20 MM CAURULĒM  Ø25                                                    </t>
  </si>
  <si>
    <t>AKMENSVATES  SILTUMIZOLĀCIJA Ø15x13</t>
  </si>
  <si>
    <t>DVIEĻU ŽĀVĒTĀJS MARIO CLASIS 900X800</t>
  </si>
  <si>
    <t>TERMOSTATS ATRIO / CAIRA DN15</t>
  </si>
  <si>
    <t>CAURUĻVADU VEIDGABALI</t>
  </si>
  <si>
    <t>CAURUĻVADU STIPRINĀJUMI</t>
  </si>
  <si>
    <t>ROKU MAZG. GALDS AR VIENSVIRAS JAUCĒJKRKRĀNU  BĒRNIEM</t>
  </si>
  <si>
    <t xml:space="preserve">ROKU MAZG. GALDS AR VIENSVIRAS JAUCĒJKRKRĀNU  </t>
  </si>
  <si>
    <t>DUŠAS JAUCĒJKRĀNS AR VĀCELI</t>
  </si>
  <si>
    <t>TRAUKU MAZGĀŠANAS IZLIETNE AR JAUCĒJKRĀNU</t>
  </si>
  <si>
    <t>LAISTĀMAIS KRĀNS AR AUKSTO ŪDENI DN15</t>
  </si>
  <si>
    <t>KLOZETPODS  AR  SKALOJAMO KASTI  BĒRNIEM</t>
  </si>
  <si>
    <t>GRĪDAS TRAPI DN110</t>
  </si>
  <si>
    <t xml:space="preserve">CAURUĻVADS  NO  PLASTMASAS  KANALIZĀCIJAS  CAURULĒM  AR VEIDGABALIEM UN STIPRINĀJUMIEM Ø110                                           </t>
  </si>
  <si>
    <t>CAURUĻVADS  NO  PLASTMASAS  KANALIZĀCIJAS  CAURULĒM  AR VEIDGABALIEM  Ø110 ZEMĒ</t>
  </si>
  <si>
    <t>TAUKU UZTVĒRĒJS ZEM IZLIETNES</t>
  </si>
  <si>
    <t>TĪRĪRĪŠANAS LUKA GRĪDA</t>
  </si>
  <si>
    <t>ŪDENS SILDĪTĀJS PERFEKT 75</t>
  </si>
  <si>
    <t>Pasūtītāja rezerve neparedzētiem darbiem</t>
  </si>
  <si>
    <t>Virsizdevumi un plānotā peļņa</t>
  </si>
  <si>
    <t>Sociālais nodoklis</t>
  </si>
  <si>
    <t>PVN</t>
  </si>
  <si>
    <t>Līgumcena</t>
  </si>
  <si>
    <t xml:space="preserve">PVN </t>
  </si>
  <si>
    <t>Būves adrese: Sigulda. Strēlnieku ielā 13</t>
  </si>
</sst>
</file>

<file path=xl/styles.xml><?xml version="1.0" encoding="utf-8"?>
<styleSheet xmlns="http://schemas.openxmlformats.org/spreadsheetml/2006/main">
  <numFmts count="5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VL&quot;;\-#,##0\ &quot;LVL&quot;"/>
    <numFmt numFmtId="181" formatCode="#,##0\ &quot;LVL&quot;;[Red]\-#,##0\ &quot;LVL&quot;"/>
    <numFmt numFmtId="182" formatCode="#,##0.00\ &quot;LVL&quot;;\-#,##0.00\ &quot;LVL&quot;"/>
    <numFmt numFmtId="183" formatCode="#,##0.00\ &quot;LVL&quot;;[Red]\-#,##0.00\ &quot;LVL&quot;"/>
    <numFmt numFmtId="184" formatCode="_-* #,##0\ &quot;LVL&quot;_-;\-* #,##0\ &quot;LVL&quot;_-;_-* &quot;-&quot;\ &quot;LVL&quot;_-;_-@_-"/>
    <numFmt numFmtId="185" formatCode="_-* #,##0\ _L_V_L_-;\-* #,##0\ _L_V_L_-;_-* &quot;-&quot;\ _L_V_L_-;_-@_-"/>
    <numFmt numFmtId="186" formatCode="_-* #,##0.00\ &quot;LVL&quot;_-;\-* #,##0.00\ &quot;LVL&quot;_-;_-* &quot;-&quot;??\ &quot;LVL&quot;_-;_-@_-"/>
    <numFmt numFmtId="187" formatCode="_-* #,##0.00\ _L_V_L_-;\-* #,##0.00\ _L_V_L_-;_-* &quot;-&quot;??\ _L_V_L_-;_-@_-"/>
    <numFmt numFmtId="188" formatCode="_-* #,##0\ _L_S_-;\-* #,##0\ _L_S_-;_-* &quot;-&quot;\ _L_S_-;_-@_-"/>
    <numFmt numFmtId="189" formatCode="_-* #,##0.00\ _L_S_-;\-* #,##0.00\ _L_S_-;_-* &quot;-&quot;??\ _L_S_-;_-@_-"/>
    <numFmt numFmtId="190" formatCode="#,##0&quot; Ls&quot;;\-#,##0&quot; Ls&quot;"/>
    <numFmt numFmtId="191" formatCode="#,##0&quot; Ls&quot;;[Red]\-#,##0&quot; Ls&quot;"/>
    <numFmt numFmtId="192" formatCode="#,##0.00&quot; Ls&quot;;\-#,##0.00&quot; Ls&quot;"/>
    <numFmt numFmtId="193" formatCode="#,##0.00&quot; Ls&quot;;[Red]\-#,##0.00&quot; Ls&quot;"/>
    <numFmt numFmtId="194" formatCode="&quot;Ls&quot;#,##0;\-&quot;Ls&quot;#,##0"/>
    <numFmt numFmtId="195" formatCode="&quot;Ls&quot;#,##0;[Red]\-&quot;Ls&quot;#,##0"/>
    <numFmt numFmtId="196" formatCode="&quot;Ls&quot;#,##0.00;\-&quot;Ls&quot;#,##0.00"/>
    <numFmt numFmtId="197" formatCode="&quot;Ls&quot;#,##0.00;[Red]\-&quot;Ls&quot;#,##0.00"/>
    <numFmt numFmtId="198" formatCode="0.0"/>
    <numFmt numFmtId="199" formatCode="0.000"/>
    <numFmt numFmtId="200" formatCode="0.0000"/>
    <numFmt numFmtId="201" formatCode="0.0;[Red]0.0"/>
    <numFmt numFmtId="202" formatCode="#,##0\ &quot;Ls&quot;"/>
    <numFmt numFmtId="203" formatCode="0.00000"/>
    <numFmt numFmtId="204" formatCode="#,##0.0"/>
    <numFmt numFmtId="205" formatCode="#,##0.000"/>
    <numFmt numFmtId="206" formatCode="#,##0.0000"/>
    <numFmt numFmtId="207" formatCode="&quot;Jā&quot;;&quot;Jā&quot;;&quot;Nē&quot;"/>
    <numFmt numFmtId="208" formatCode="&quot;Patiess&quot;;&quot;Patiess&quot;;&quot;Aplams&quot;"/>
    <numFmt numFmtId="209" formatCode="&quot;Ieslēgts&quot;;&quot;Ieslēgts&quot;;&quot;Izslēgts&quot;"/>
    <numFmt numFmtId="210" formatCode="[$€-2]\ #\ ##,000_);[Red]\([$€-2]\ #\ ##,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Arial"/>
      <family val="2"/>
    </font>
    <font>
      <sz val="10"/>
      <name val="Romantic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204" fontId="7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Continuous" vertical="center"/>
    </xf>
    <xf numFmtId="4" fontId="8" fillId="0" borderId="19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left" vertical="center"/>
    </xf>
    <xf numFmtId="2" fontId="8" fillId="33" borderId="0" xfId="0" applyNumberFormat="1" applyFont="1" applyFill="1" applyBorder="1" applyAlignment="1">
      <alignment horizontal="left" vertical="center"/>
    </xf>
    <xf numFmtId="2" fontId="8" fillId="0" borderId="19" xfId="0" applyNumberFormat="1" applyFont="1" applyBorder="1" applyAlignment="1">
      <alignment horizontal="right" vertical="center"/>
    </xf>
    <xf numFmtId="0" fontId="10" fillId="34" borderId="15" xfId="0" applyNumberFormat="1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right" vertical="center" wrapText="1"/>
    </xf>
    <xf numFmtId="0" fontId="10" fillId="34" borderId="16" xfId="0" applyFont="1" applyFill="1" applyBorder="1" applyAlignment="1">
      <alignment horizontal="center" vertical="center"/>
    </xf>
    <xf numFmtId="0" fontId="10" fillId="34" borderId="16" xfId="0" applyNumberFormat="1" applyFont="1" applyFill="1" applyBorder="1" applyAlignment="1">
      <alignment horizontal="center" vertical="center"/>
    </xf>
    <xf numFmtId="4" fontId="10" fillId="34" borderId="16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2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204" fontId="7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left" vertical="center"/>
    </xf>
    <xf numFmtId="2" fontId="8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2" fontId="11" fillId="0" borderId="2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/>
    </xf>
    <xf numFmtId="2" fontId="11" fillId="0" borderId="24" xfId="0" applyNumberFormat="1" applyFont="1" applyBorder="1" applyAlignment="1">
      <alignment horizontal="right" vertical="center"/>
    </xf>
    <xf numFmtId="2" fontId="12" fillId="0" borderId="24" xfId="0" applyNumberFormat="1" applyFont="1" applyBorder="1" applyAlignment="1">
      <alignment horizontal="right" vertical="center"/>
    </xf>
    <xf numFmtId="2" fontId="12" fillId="0" borderId="2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right" vertical="center"/>
    </xf>
    <xf numFmtId="4" fontId="11" fillId="0" borderId="30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4" fontId="7" fillId="33" borderId="23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" fontId="7" fillId="33" borderId="30" xfId="0" applyNumberFormat="1" applyFont="1" applyFill="1" applyBorder="1" applyAlignment="1">
      <alignment horizontal="right" vertical="center"/>
    </xf>
    <xf numFmtId="0" fontId="18" fillId="0" borderId="19" xfId="0" applyFont="1" applyBorder="1" applyAlignment="1">
      <alignment horizontal="center"/>
    </xf>
    <xf numFmtId="0" fontId="14" fillId="35" borderId="19" xfId="0" applyFont="1" applyFill="1" applyBorder="1" applyAlignment="1">
      <alignment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4" fontId="10" fillId="33" borderId="19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right" vertical="center" wrapText="1"/>
    </xf>
    <xf numFmtId="0" fontId="10" fillId="36" borderId="0" xfId="0" applyFont="1" applyFill="1" applyBorder="1" applyAlignment="1">
      <alignment horizontal="center" vertical="center"/>
    </xf>
    <xf numFmtId="0" fontId="10" fillId="36" borderId="0" xfId="0" applyNumberFormat="1" applyFont="1" applyFill="1" applyBorder="1" applyAlignment="1">
      <alignment horizontal="center" vertical="center"/>
    </xf>
    <xf numFmtId="4" fontId="10" fillId="36" borderId="0" xfId="0" applyNumberFormat="1" applyFont="1" applyFill="1" applyBorder="1" applyAlignment="1">
      <alignment horizontal="right" vertical="center"/>
    </xf>
    <xf numFmtId="0" fontId="10" fillId="36" borderId="0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horizontal="right" vertical="center"/>
    </xf>
    <xf numFmtId="204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2" fontId="12" fillId="0" borderId="30" xfId="0" applyNumberFormat="1" applyFont="1" applyFill="1" applyBorder="1" applyAlignment="1">
      <alignment horizontal="right" vertical="center"/>
    </xf>
    <xf numFmtId="2" fontId="11" fillId="0" borderId="30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19" fillId="35" borderId="19" xfId="0" applyFont="1" applyFill="1" applyBorder="1" applyAlignment="1">
      <alignment vertical="center" wrapText="1"/>
    </xf>
    <xf numFmtId="0" fontId="19" fillId="0" borderId="19" xfId="0" applyFont="1" applyBorder="1" applyAlignment="1">
      <alignment horizontal="center"/>
    </xf>
    <xf numFmtId="0" fontId="19" fillId="35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9" fillId="35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14" fillId="0" borderId="35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4" fontId="7" fillId="33" borderId="35" xfId="0" applyNumberFormat="1" applyFont="1" applyFill="1" applyBorder="1" applyAlignment="1">
      <alignment horizontal="right" vertical="center"/>
    </xf>
    <xf numFmtId="4" fontId="7" fillId="0" borderId="35" xfId="0" applyNumberFormat="1" applyFont="1" applyFill="1" applyBorder="1" applyAlignment="1">
      <alignment horizontal="right" vertical="center"/>
    </xf>
    <xf numFmtId="0" fontId="21" fillId="35" borderId="19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right" vertical="center" wrapText="1"/>
    </xf>
    <xf numFmtId="0" fontId="7" fillId="0" borderId="35" xfId="0" applyFont="1" applyBorder="1" applyAlignment="1">
      <alignment horizontal="left" vertical="center" wrapText="1"/>
    </xf>
    <xf numFmtId="0" fontId="19" fillId="0" borderId="35" xfId="0" applyFont="1" applyBorder="1" applyAlignment="1">
      <alignment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9" fontId="10" fillId="0" borderId="19" xfId="0" applyNumberFormat="1" applyFont="1" applyFill="1" applyBorder="1" applyAlignment="1">
      <alignment vertical="center"/>
    </xf>
    <xf numFmtId="9" fontId="7" fillId="0" borderId="19" xfId="0" applyNumberFormat="1" applyFont="1" applyFill="1" applyBorder="1" applyAlignment="1">
      <alignment vertical="center"/>
    </xf>
    <xf numFmtId="4" fontId="10" fillId="34" borderId="40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/>
    </xf>
    <xf numFmtId="9" fontId="22" fillId="0" borderId="19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/>
    </xf>
    <xf numFmtId="2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right" vertical="center" wrapText="1"/>
    </xf>
    <xf numFmtId="49" fontId="10" fillId="0" borderId="19" xfId="0" applyNumberFormat="1" applyFont="1" applyFill="1" applyBorder="1" applyAlignment="1">
      <alignment horizontal="righ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9" fillId="0" borderId="3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5">
      <selection activeCell="C4" sqref="C4"/>
    </sheetView>
  </sheetViews>
  <sheetFormatPr defaultColWidth="9.140625" defaultRowHeight="12.75"/>
  <cols>
    <col min="1" max="1" width="7.00390625" style="12" customWidth="1"/>
    <col min="2" max="2" width="53.28125" style="5" customWidth="1"/>
    <col min="3" max="3" width="16.140625" style="6" customWidth="1"/>
    <col min="4" max="16384" width="9.140625" style="9" customWidth="1"/>
  </cols>
  <sheetData>
    <row r="1" spans="2:3" ht="12.75">
      <c r="B1" s="12"/>
      <c r="C1" s="154" t="s">
        <v>22</v>
      </c>
    </row>
    <row r="2" spans="2:3" ht="12.75">
      <c r="B2" s="12"/>
      <c r="C2" s="155" t="s">
        <v>23</v>
      </c>
    </row>
    <row r="3" spans="2:3" ht="29.25" customHeight="1">
      <c r="B3" s="281" t="s">
        <v>24</v>
      </c>
      <c r="C3" s="281"/>
    </row>
    <row r="4" spans="2:3" ht="12.75">
      <c r="B4" s="12"/>
      <c r="C4" s="155" t="s">
        <v>25</v>
      </c>
    </row>
    <row r="7" spans="1:3" s="3" customFormat="1" ht="18" customHeight="1">
      <c r="A7" s="7"/>
      <c r="B7" s="1"/>
      <c r="C7" s="28" t="s">
        <v>62</v>
      </c>
    </row>
    <row r="8" spans="2:3" s="3" customFormat="1" ht="18" customHeight="1">
      <c r="B8" s="5"/>
      <c r="C8" s="26" t="s">
        <v>63</v>
      </c>
    </row>
    <row r="9" spans="2:3" s="3" customFormat="1" ht="18" customHeight="1">
      <c r="B9" s="5"/>
      <c r="C9" s="26" t="s">
        <v>64</v>
      </c>
    </row>
    <row r="10" spans="2:3" s="3" customFormat="1" ht="18" customHeight="1">
      <c r="B10" s="5"/>
      <c r="C10" s="26" t="s">
        <v>80</v>
      </c>
    </row>
    <row r="11" spans="2:3" s="3" customFormat="1" ht="18" customHeight="1">
      <c r="B11" s="5"/>
      <c r="C11" s="26"/>
    </row>
    <row r="12" spans="1:3" s="3" customFormat="1" ht="18" customHeight="1">
      <c r="A12" s="25"/>
      <c r="B12" s="156" t="s">
        <v>59</v>
      </c>
      <c r="C12" s="2"/>
    </row>
    <row r="13" spans="1:3" s="3" customFormat="1" ht="7.5" customHeight="1">
      <c r="A13" s="37"/>
      <c r="B13" s="1"/>
      <c r="C13" s="2"/>
    </row>
    <row r="14" spans="1:3" s="3" customFormat="1" ht="18" customHeight="1">
      <c r="A14" s="7" t="s">
        <v>81</v>
      </c>
      <c r="B14" s="1"/>
      <c r="C14" s="2"/>
    </row>
    <row r="15" spans="1:3" s="3" customFormat="1" ht="18" customHeight="1">
      <c r="A15" s="3" t="s">
        <v>82</v>
      </c>
      <c r="B15" s="5"/>
      <c r="C15" s="2"/>
    </row>
    <row r="16" spans="1:10" s="3" customFormat="1" ht="18" customHeight="1">
      <c r="A16" s="7" t="s">
        <v>0</v>
      </c>
      <c r="B16" s="1"/>
      <c r="C16" s="2"/>
      <c r="G16" s="38"/>
      <c r="J16" s="38"/>
    </row>
    <row r="17" spans="1:3" s="3" customFormat="1" ht="18" customHeight="1">
      <c r="A17" s="4"/>
      <c r="B17" s="5"/>
      <c r="C17" s="27" t="s">
        <v>83</v>
      </c>
    </row>
    <row r="18" spans="1:3" s="3" customFormat="1" ht="5.25" customHeight="1" thickBot="1">
      <c r="A18" s="8"/>
      <c r="B18" s="1"/>
      <c r="C18" s="2"/>
    </row>
    <row r="19" spans="1:3" ht="12.75" customHeight="1">
      <c r="A19" s="275" t="s">
        <v>39</v>
      </c>
      <c r="B19" s="275" t="s">
        <v>60</v>
      </c>
      <c r="C19" s="278" t="s">
        <v>61</v>
      </c>
    </row>
    <row r="20" spans="1:3" s="10" customFormat="1" ht="12.75" customHeight="1">
      <c r="A20" s="276"/>
      <c r="B20" s="276"/>
      <c r="C20" s="279"/>
    </row>
    <row r="21" spans="1:3" s="10" customFormat="1" ht="12" thickBot="1">
      <c r="A21" s="277"/>
      <c r="B21" s="277"/>
      <c r="C21" s="280"/>
    </row>
    <row r="22" spans="1:3" s="10" customFormat="1" ht="12">
      <c r="A22" s="42">
        <v>1</v>
      </c>
      <c r="B22" s="43" t="s">
        <v>9</v>
      </c>
      <c r="C22" s="139">
        <f>'Obj. 1'!D40</f>
        <v>0</v>
      </c>
    </row>
    <row r="23" spans="1:3" s="10" customFormat="1" ht="12">
      <c r="A23" s="42">
        <v>2</v>
      </c>
      <c r="B23" s="43" t="s">
        <v>10</v>
      </c>
      <c r="C23" s="139" t="e">
        <f>#REF!</f>
        <v>#REF!</v>
      </c>
    </row>
    <row r="24" spans="1:3" s="10" customFormat="1" ht="12.75" thickBot="1">
      <c r="A24" s="42">
        <v>3</v>
      </c>
      <c r="B24" s="43" t="s">
        <v>11</v>
      </c>
      <c r="C24" s="139">
        <f>Kopsavilkums!D19</f>
        <v>0</v>
      </c>
    </row>
    <row r="25" spans="1:3" s="11" customFormat="1" ht="18" customHeight="1" thickBot="1">
      <c r="A25" s="29"/>
      <c r="B25" s="30" t="s">
        <v>34</v>
      </c>
      <c r="C25" s="31" t="e">
        <f>SUM(C22:C24)</f>
        <v>#REF!</v>
      </c>
    </row>
    <row r="26" spans="1:3" ht="18" customHeight="1" thickBot="1">
      <c r="A26" s="16"/>
      <c r="B26" s="17" t="s">
        <v>12</v>
      </c>
      <c r="C26" s="20" t="e">
        <f>ROUND(C25*0.05,2)</f>
        <v>#REF!</v>
      </c>
    </row>
    <row r="27" spans="1:3" ht="21" customHeight="1" thickBot="1">
      <c r="A27" s="16"/>
      <c r="B27" s="18" t="s">
        <v>65</v>
      </c>
      <c r="C27" s="132" t="e">
        <f>C26+C25</f>
        <v>#REF!</v>
      </c>
    </row>
    <row r="28" spans="1:3" ht="18" customHeight="1" thickBot="1">
      <c r="A28" s="16"/>
      <c r="B28" s="17" t="s">
        <v>13</v>
      </c>
      <c r="C28" s="19" t="e">
        <f>ROUND(C27*0.18,2)</f>
        <v>#REF!</v>
      </c>
    </row>
    <row r="29" spans="1:3" ht="21" customHeight="1" thickBot="1">
      <c r="A29" s="16"/>
      <c r="B29" s="18" t="s">
        <v>66</v>
      </c>
      <c r="C29" s="133" t="e">
        <f>C28+C26+C25</f>
        <v>#REF!</v>
      </c>
    </row>
    <row r="30" ht="3.75" customHeight="1"/>
    <row r="32" spans="1:3" ht="15">
      <c r="A32" s="15" t="s">
        <v>14</v>
      </c>
      <c r="B32" s="26"/>
      <c r="C32" s="15"/>
    </row>
    <row r="33" ht="3" customHeight="1">
      <c r="A33" s="5"/>
    </row>
    <row r="34" ht="15">
      <c r="A34" s="24" t="s">
        <v>85</v>
      </c>
    </row>
    <row r="36" ht="15">
      <c r="A36" s="15"/>
    </row>
    <row r="37" ht="3.75" customHeight="1"/>
    <row r="38" ht="15">
      <c r="A38" s="24"/>
    </row>
    <row r="40" ht="15">
      <c r="A40" s="15"/>
    </row>
  </sheetData>
  <sheetProtection/>
  <mergeCells count="4">
    <mergeCell ref="A19:A21"/>
    <mergeCell ref="B19:B21"/>
    <mergeCell ref="C19:C21"/>
    <mergeCell ref="B3:C3"/>
  </mergeCells>
  <printOptions horizontalCentered="1"/>
  <pageMargins left="0.5" right="0.4724409448818898" top="0.56" bottom="0.51" header="0.15748031496062992" footer="0.1968503937007874"/>
  <pageSetup horizontalDpi="600" verticalDpi="600" orientation="landscape" paperSize="9" r:id="rId1"/>
  <headerFooter alignWithMargins="0">
    <oddFooter>&amp;R&amp;D   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49"/>
  <sheetViews>
    <sheetView zoomScalePageLayoutView="0" workbookViewId="0" topLeftCell="A22">
      <selection activeCell="K14" sqref="K14"/>
    </sheetView>
  </sheetViews>
  <sheetFormatPr defaultColWidth="9.140625" defaultRowHeight="12.75"/>
  <cols>
    <col min="1" max="1" width="5.140625" style="126" customWidth="1"/>
    <col min="2" max="2" width="11.7109375" style="105" customWidth="1"/>
    <col min="3" max="3" width="36.28125" style="105" customWidth="1"/>
    <col min="4" max="4" width="12.00390625" style="127" customWidth="1"/>
    <col min="5" max="7" width="10.8515625" style="127" customWidth="1"/>
    <col min="8" max="8" width="10.421875" style="127" customWidth="1"/>
    <col min="9" max="16384" width="9.140625" style="116" customWidth="1"/>
  </cols>
  <sheetData>
    <row r="1" ht="12.75">
      <c r="H1" s="152" t="s">
        <v>22</v>
      </c>
    </row>
    <row r="2" spans="7:8" ht="12.75">
      <c r="G2" s="5"/>
      <c r="H2" s="153" t="s">
        <v>23</v>
      </c>
    </row>
    <row r="3" spans="8:9" ht="15.75">
      <c r="H3" s="153" t="s">
        <v>24</v>
      </c>
      <c r="I3" s="151"/>
    </row>
    <row r="4" ht="12.75">
      <c r="H4" s="155" t="s">
        <v>25</v>
      </c>
    </row>
    <row r="5" spans="8:9" ht="15.75">
      <c r="H5" s="5"/>
      <c r="I5" s="143"/>
    </row>
    <row r="6" spans="1:8" s="107" customFormat="1" ht="18" customHeight="1">
      <c r="A6" s="104"/>
      <c r="B6" s="105"/>
      <c r="C6" s="157" t="s">
        <v>9</v>
      </c>
      <c r="D6" s="106"/>
      <c r="E6" s="106"/>
      <c r="F6" s="106"/>
      <c r="G6" s="106"/>
      <c r="H6" s="106"/>
    </row>
    <row r="7" spans="1:8" s="107" customFormat="1" ht="18" customHeight="1">
      <c r="A7" s="108"/>
      <c r="B7" s="109"/>
      <c r="C7" s="108" t="s">
        <v>84</v>
      </c>
      <c r="D7" s="106"/>
      <c r="E7" s="106"/>
      <c r="F7" s="106"/>
      <c r="G7" s="106"/>
      <c r="H7" s="106"/>
    </row>
    <row r="8" spans="1:8" s="107" customFormat="1" ht="18" customHeight="1">
      <c r="A8" s="108"/>
      <c r="B8" s="109"/>
      <c r="C8" s="108"/>
      <c r="D8" s="106"/>
      <c r="E8" s="106"/>
      <c r="F8" s="106"/>
      <c r="G8" s="106"/>
      <c r="H8" s="106"/>
    </row>
    <row r="9" spans="1:10" s="52" customFormat="1" ht="18" customHeight="1">
      <c r="A9" s="52" t="s">
        <v>81</v>
      </c>
      <c r="B9" s="56"/>
      <c r="C9" s="57"/>
      <c r="G9" s="53"/>
      <c r="J9" s="53"/>
    </row>
    <row r="10" spans="1:10" s="52" customFormat="1" ht="18" customHeight="1">
      <c r="A10" s="52" t="s">
        <v>19</v>
      </c>
      <c r="B10" s="56"/>
      <c r="C10" s="57"/>
      <c r="G10" s="53"/>
      <c r="J10" s="53"/>
    </row>
    <row r="11" spans="1:10" s="52" customFormat="1" ht="18" customHeight="1">
      <c r="A11" s="52" t="s">
        <v>20</v>
      </c>
      <c r="B11" s="51"/>
      <c r="C11" s="57"/>
      <c r="G11" s="53"/>
      <c r="J11" s="53"/>
    </row>
    <row r="12" spans="1:10" s="52" customFormat="1" ht="18" customHeight="1">
      <c r="A12" s="54" t="s">
        <v>0</v>
      </c>
      <c r="B12" s="56"/>
      <c r="C12" s="57"/>
      <c r="G12" s="53"/>
      <c r="J12" s="53"/>
    </row>
    <row r="13" spans="1:16" s="52" customFormat="1" ht="18" customHeight="1">
      <c r="A13" s="52" t="s">
        <v>26</v>
      </c>
      <c r="B13" s="51"/>
      <c r="C13" s="51"/>
      <c r="E13" s="57"/>
      <c r="F13" s="57"/>
      <c r="G13" s="66"/>
      <c r="J13" s="53"/>
      <c r="L13" s="54"/>
      <c r="P13" s="67"/>
    </row>
    <row r="14" spans="2:16" s="52" customFormat="1" ht="18" customHeight="1">
      <c r="B14" s="51"/>
      <c r="C14" s="51"/>
      <c r="E14" s="57"/>
      <c r="F14" s="57"/>
      <c r="G14" s="66"/>
      <c r="J14" s="53"/>
      <c r="L14" s="54"/>
      <c r="P14" s="158"/>
    </row>
    <row r="15" spans="2:8" s="107" customFormat="1" ht="18" customHeight="1">
      <c r="B15" s="105"/>
      <c r="C15" s="105"/>
      <c r="D15" s="107" t="s">
        <v>36</v>
      </c>
      <c r="E15" s="106"/>
      <c r="F15" s="106"/>
      <c r="G15" s="106"/>
      <c r="H15" s="111">
        <f>H35</f>
        <v>0</v>
      </c>
    </row>
    <row r="16" spans="1:8" s="107" customFormat="1" ht="18" customHeight="1">
      <c r="A16" s="112"/>
      <c r="B16" s="105"/>
      <c r="C16" s="105"/>
      <c r="D16" s="110" t="s">
        <v>35</v>
      </c>
      <c r="E16" s="106"/>
      <c r="F16" s="113"/>
      <c r="G16" s="113"/>
      <c r="H16" s="114">
        <f>D40</f>
        <v>0</v>
      </c>
    </row>
    <row r="17" spans="1:4" s="107" customFormat="1" ht="18" customHeight="1">
      <c r="A17" s="112"/>
      <c r="B17" s="105"/>
      <c r="D17" s="110" t="s">
        <v>83</v>
      </c>
    </row>
    <row r="18" spans="1:8" s="107" customFormat="1" ht="5.25" customHeight="1" thickBot="1">
      <c r="A18" s="115"/>
      <c r="B18" s="109"/>
      <c r="C18" s="109"/>
      <c r="D18" s="106"/>
      <c r="E18" s="106"/>
      <c r="F18" s="106"/>
      <c r="G18" s="106"/>
      <c r="H18" s="106"/>
    </row>
    <row r="19" spans="1:8" ht="12.75" customHeight="1">
      <c r="A19" s="278" t="s">
        <v>39</v>
      </c>
      <c r="B19" s="278" t="s">
        <v>52</v>
      </c>
      <c r="C19" s="278" t="s">
        <v>53</v>
      </c>
      <c r="D19" s="278" t="s">
        <v>54</v>
      </c>
      <c r="E19" s="282" t="s">
        <v>55</v>
      </c>
      <c r="F19" s="283"/>
      <c r="G19" s="283"/>
      <c r="H19" s="278" t="s">
        <v>46</v>
      </c>
    </row>
    <row r="20" spans="1:8" s="45" customFormat="1" ht="12.75" customHeight="1">
      <c r="A20" s="279"/>
      <c r="B20" s="279"/>
      <c r="C20" s="279"/>
      <c r="D20" s="279"/>
      <c r="E20" s="284"/>
      <c r="F20" s="285"/>
      <c r="G20" s="285"/>
      <c r="H20" s="279"/>
    </row>
    <row r="21" spans="1:8" s="45" customFormat="1" ht="24.75" thickBot="1">
      <c r="A21" s="280"/>
      <c r="B21" s="280"/>
      <c r="C21" s="280"/>
      <c r="D21" s="280"/>
      <c r="E21" s="13" t="s">
        <v>41</v>
      </c>
      <c r="F21" s="13" t="s">
        <v>48</v>
      </c>
      <c r="G21" s="21" t="s">
        <v>43</v>
      </c>
      <c r="H21" s="280"/>
    </row>
    <row r="22" spans="1:8" s="45" customFormat="1" ht="12">
      <c r="A22" s="36"/>
      <c r="B22" s="36"/>
      <c r="C22" s="36"/>
      <c r="D22" s="36"/>
      <c r="E22" s="39"/>
      <c r="F22" s="39"/>
      <c r="G22" s="142"/>
      <c r="H22" s="36"/>
    </row>
    <row r="23" spans="1:8" s="47" customFormat="1" ht="26.25" customHeight="1">
      <c r="A23" s="46">
        <v>1</v>
      </c>
      <c r="B23" s="117" t="s">
        <v>67</v>
      </c>
      <c r="C23" s="32" t="s">
        <v>8</v>
      </c>
      <c r="D23" s="14"/>
      <c r="E23" s="14"/>
      <c r="F23" s="14"/>
      <c r="G23" s="22"/>
      <c r="H23" s="35"/>
    </row>
    <row r="24" spans="1:8" s="47" customFormat="1" ht="18" customHeight="1">
      <c r="A24" s="46">
        <v>1</v>
      </c>
      <c r="B24" s="117" t="s">
        <v>68</v>
      </c>
      <c r="C24" s="32" t="s">
        <v>92</v>
      </c>
      <c r="D24" s="14"/>
      <c r="E24" s="14"/>
      <c r="F24" s="14"/>
      <c r="G24" s="22"/>
      <c r="H24" s="35"/>
    </row>
    <row r="25" spans="1:8" s="47" customFormat="1" ht="18" customHeight="1">
      <c r="A25" s="48">
        <v>2</v>
      </c>
      <c r="B25" s="34" t="s">
        <v>69</v>
      </c>
      <c r="C25" s="116" t="s">
        <v>78</v>
      </c>
      <c r="D25" s="14"/>
      <c r="E25" s="14"/>
      <c r="F25" s="14"/>
      <c r="G25" s="22"/>
      <c r="H25" s="35"/>
    </row>
    <row r="26" spans="1:8" s="47" customFormat="1" ht="18" customHeight="1">
      <c r="A26" s="48">
        <v>3</v>
      </c>
      <c r="B26" s="34" t="s">
        <v>70</v>
      </c>
      <c r="C26" s="33" t="s">
        <v>90</v>
      </c>
      <c r="D26" s="14"/>
      <c r="E26" s="14"/>
      <c r="F26" s="14"/>
      <c r="G26" s="22"/>
      <c r="H26" s="35"/>
    </row>
    <row r="27" spans="1:8" s="47" customFormat="1" ht="18" customHeight="1">
      <c r="A27" s="48">
        <v>4</v>
      </c>
      <c r="B27" s="34" t="s">
        <v>71</v>
      </c>
      <c r="C27" s="33" t="s">
        <v>91</v>
      </c>
      <c r="D27" s="14"/>
      <c r="E27" s="14"/>
      <c r="F27" s="14"/>
      <c r="G27" s="22"/>
      <c r="H27" s="35"/>
    </row>
    <row r="28" spans="1:8" s="47" customFormat="1" ht="18" customHeight="1">
      <c r="A28" s="48">
        <v>5</v>
      </c>
      <c r="B28" s="34" t="s">
        <v>72</v>
      </c>
      <c r="C28" s="33" t="s">
        <v>79</v>
      </c>
      <c r="D28" s="14"/>
      <c r="E28" s="14"/>
      <c r="F28" s="14"/>
      <c r="G28" s="22"/>
      <c r="H28" s="35"/>
    </row>
    <row r="29" spans="1:8" s="47" customFormat="1" ht="18" customHeight="1">
      <c r="A29" s="48">
        <v>6</v>
      </c>
      <c r="B29" s="34" t="s">
        <v>73</v>
      </c>
      <c r="C29" s="33" t="s">
        <v>2</v>
      </c>
      <c r="D29" s="14"/>
      <c r="E29" s="14"/>
      <c r="F29" s="14"/>
      <c r="G29" s="22"/>
      <c r="H29" s="35"/>
    </row>
    <row r="30" spans="1:8" s="47" customFormat="1" ht="18" customHeight="1">
      <c r="A30" s="48">
        <v>7</v>
      </c>
      <c r="B30" s="34" t="s">
        <v>74</v>
      </c>
      <c r="C30" s="33" t="s">
        <v>3</v>
      </c>
      <c r="D30" s="14"/>
      <c r="E30" s="14"/>
      <c r="F30" s="14"/>
      <c r="G30" s="22"/>
      <c r="H30" s="35"/>
    </row>
    <row r="31" spans="1:8" s="47" customFormat="1" ht="18" customHeight="1">
      <c r="A31" s="48">
        <v>8</v>
      </c>
      <c r="B31" s="34" t="s">
        <v>75</v>
      </c>
      <c r="C31" s="33" t="s">
        <v>4</v>
      </c>
      <c r="D31" s="14"/>
      <c r="E31" s="14"/>
      <c r="F31" s="14"/>
      <c r="G31" s="22"/>
      <c r="H31" s="35"/>
    </row>
    <row r="32" spans="1:8" s="47" customFormat="1" ht="18" customHeight="1">
      <c r="A32" s="48">
        <v>9</v>
      </c>
      <c r="B32" s="34" t="s">
        <v>76</v>
      </c>
      <c r="C32" s="33" t="s">
        <v>5</v>
      </c>
      <c r="D32" s="14"/>
      <c r="E32" s="14"/>
      <c r="F32" s="14"/>
      <c r="G32" s="22"/>
      <c r="H32" s="35"/>
    </row>
    <row r="33" spans="1:8" s="47" customFormat="1" ht="18" customHeight="1">
      <c r="A33" s="118">
        <v>10</v>
      </c>
      <c r="B33" s="34" t="s">
        <v>77</v>
      </c>
      <c r="C33" s="119" t="s">
        <v>6</v>
      </c>
      <c r="D33" s="99"/>
      <c r="E33" s="99"/>
      <c r="F33" s="99"/>
      <c r="G33" s="100"/>
      <c r="H33" s="103"/>
    </row>
    <row r="34" spans="1:8" s="47" customFormat="1" ht="18" customHeight="1" thickBot="1">
      <c r="A34" s="118">
        <v>11</v>
      </c>
      <c r="B34" s="34" t="s">
        <v>18</v>
      </c>
      <c r="C34" s="119" t="s">
        <v>7</v>
      </c>
      <c r="D34" s="99"/>
      <c r="E34" s="99"/>
      <c r="F34" s="99"/>
      <c r="G34" s="100"/>
      <c r="H34" s="103"/>
    </row>
    <row r="35" spans="1:8" s="47" customFormat="1" ht="18" customHeight="1" thickBot="1">
      <c r="A35" s="29"/>
      <c r="B35" s="30"/>
      <c r="C35" s="30" t="s">
        <v>34</v>
      </c>
      <c r="D35" s="31">
        <f>SUM(D23:D34)</f>
        <v>0</v>
      </c>
      <c r="E35" s="31">
        <f>SUM(E23:E34)</f>
        <v>0</v>
      </c>
      <c r="F35" s="31">
        <f>SUM(F23:F34)</f>
        <v>0</v>
      </c>
      <c r="G35" s="31">
        <f>SUM(G23:G34)</f>
        <v>0</v>
      </c>
      <c r="H35" s="31">
        <f>SUM(H23:H34)</f>
        <v>0</v>
      </c>
    </row>
    <row r="36" spans="1:8" ht="18" customHeight="1">
      <c r="A36" s="120"/>
      <c r="B36" s="120"/>
      <c r="C36" s="121" t="s">
        <v>15</v>
      </c>
      <c r="D36" s="138"/>
      <c r="E36" s="122"/>
      <c r="F36" s="23"/>
      <c r="G36" s="125"/>
      <c r="H36" s="121"/>
    </row>
    <row r="37" spans="1:8" ht="21" customHeight="1">
      <c r="A37" s="120"/>
      <c r="B37" s="120"/>
      <c r="C37" s="121" t="s">
        <v>56</v>
      </c>
      <c r="D37" s="136"/>
      <c r="E37" s="122"/>
      <c r="F37" s="122"/>
      <c r="G37" s="122"/>
      <c r="H37" s="123"/>
    </row>
    <row r="38" spans="1:8" ht="21" customHeight="1">
      <c r="A38" s="120"/>
      <c r="B38" s="120"/>
      <c r="C38" s="123" t="s">
        <v>16</v>
      </c>
      <c r="D38" s="137">
        <f>D36+D35</f>
        <v>0</v>
      </c>
      <c r="E38" s="122"/>
      <c r="F38" s="122"/>
      <c r="G38" s="122"/>
      <c r="H38" s="123"/>
    </row>
    <row r="39" spans="1:8" ht="18" customHeight="1">
      <c r="A39" s="120"/>
      <c r="B39" s="120"/>
      <c r="C39" s="121" t="s">
        <v>57</v>
      </c>
      <c r="D39" s="135"/>
      <c r="E39" s="122"/>
      <c r="F39" s="23"/>
      <c r="G39" s="125"/>
      <c r="H39" s="121"/>
    </row>
    <row r="40" spans="1:8" ht="21" customHeight="1" thickBot="1">
      <c r="A40" s="120"/>
      <c r="B40" s="120"/>
      <c r="C40" s="123" t="s">
        <v>58</v>
      </c>
      <c r="D40" s="134">
        <f>D35+D36+D38+D39</f>
        <v>0</v>
      </c>
      <c r="E40" s="124"/>
      <c r="F40" s="122"/>
      <c r="G40" s="122"/>
      <c r="H40" s="123"/>
    </row>
    <row r="41" spans="2:16" ht="12.75">
      <c r="B41" s="128"/>
      <c r="I41" s="127"/>
      <c r="J41" s="127"/>
      <c r="K41" s="127"/>
      <c r="L41" s="127"/>
      <c r="M41" s="127"/>
      <c r="N41" s="127"/>
      <c r="O41" s="127"/>
      <c r="P41" s="127"/>
    </row>
    <row r="42" spans="2:16" ht="15">
      <c r="B42" s="15" t="s">
        <v>14</v>
      </c>
      <c r="C42" s="129" t="s">
        <v>86</v>
      </c>
      <c r="D42" s="129" t="s">
        <v>51</v>
      </c>
      <c r="E42" s="129"/>
      <c r="F42" s="129" t="s">
        <v>87</v>
      </c>
      <c r="G42" s="129"/>
      <c r="H42" s="116"/>
      <c r="K42" s="129"/>
      <c r="L42" s="127"/>
      <c r="M42" s="129"/>
      <c r="N42" s="127"/>
      <c r="O42" s="127"/>
      <c r="P42" s="127"/>
    </row>
    <row r="43" spans="2:16" ht="15">
      <c r="B43" s="130" t="s">
        <v>88</v>
      </c>
      <c r="D43" s="130" t="s">
        <v>88</v>
      </c>
      <c r="H43" s="116"/>
      <c r="K43" s="127"/>
      <c r="L43" s="127"/>
      <c r="M43" s="127"/>
      <c r="N43" s="127"/>
      <c r="O43" s="127"/>
      <c r="P43" s="127"/>
    </row>
    <row r="44" spans="2:16" ht="12.75">
      <c r="B44" s="128"/>
      <c r="I44" s="127"/>
      <c r="J44" s="127"/>
      <c r="K44" s="127"/>
      <c r="L44" s="127"/>
      <c r="M44" s="127"/>
      <c r="N44" s="127"/>
      <c r="O44" s="127"/>
      <c r="P44" s="127"/>
    </row>
    <row r="45" spans="2:16" ht="12.75">
      <c r="B45" s="128"/>
      <c r="I45" s="127"/>
      <c r="J45" s="127"/>
      <c r="K45" s="127"/>
      <c r="L45" s="127"/>
      <c r="M45" s="127"/>
      <c r="N45" s="127"/>
      <c r="O45" s="127"/>
      <c r="P45" s="127"/>
    </row>
    <row r="46" spans="2:16" ht="12.75">
      <c r="B46" s="128"/>
      <c r="I46" s="127"/>
      <c r="J46" s="127"/>
      <c r="K46" s="127"/>
      <c r="L46" s="127"/>
      <c r="M46" s="127"/>
      <c r="N46" s="127"/>
      <c r="O46" s="127"/>
      <c r="P46" s="127"/>
    </row>
    <row r="47" spans="2:16" ht="12.75">
      <c r="B47" s="128"/>
      <c r="I47" s="127"/>
      <c r="J47" s="127"/>
      <c r="K47" s="127"/>
      <c r="L47" s="127"/>
      <c r="M47" s="127"/>
      <c r="N47" s="127"/>
      <c r="O47" s="127"/>
      <c r="P47" s="127"/>
    </row>
    <row r="48" spans="2:16" ht="12.75">
      <c r="B48" s="128"/>
      <c r="I48" s="127"/>
      <c r="J48" s="127"/>
      <c r="K48" s="127"/>
      <c r="L48" s="127"/>
      <c r="M48" s="127"/>
      <c r="N48" s="127"/>
      <c r="O48" s="127"/>
      <c r="P48" s="127"/>
    </row>
    <row r="49" spans="2:16" ht="12.75">
      <c r="B49" s="128"/>
      <c r="I49" s="127"/>
      <c r="J49" s="127"/>
      <c r="K49" s="127"/>
      <c r="L49" s="127"/>
      <c r="M49" s="127"/>
      <c r="N49" s="127"/>
      <c r="O49" s="127"/>
      <c r="P49" s="127"/>
    </row>
  </sheetData>
  <sheetProtection/>
  <mergeCells count="6">
    <mergeCell ref="E19:G20"/>
    <mergeCell ref="H19:H21"/>
    <mergeCell ref="A19:A21"/>
    <mergeCell ref="B19:B21"/>
    <mergeCell ref="C19:C21"/>
    <mergeCell ref="D19:D21"/>
  </mergeCells>
  <printOptions horizontalCentered="1"/>
  <pageMargins left="0.9055118110236221" right="0.11811023622047245" top="0.6692913385826772" bottom="0.3937007874015748" header="0.15748031496062992" footer="0.1968503937007874"/>
  <pageSetup horizontalDpi="600" verticalDpi="600" orientation="portrait" paperSize="9" scale="80" r:id="rId1"/>
  <headerFooter alignWithMargins="0">
    <oddFooter>&amp;R&amp;D   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5.140625" style="86" customWidth="1"/>
    <col min="2" max="2" width="12.140625" style="51" customWidth="1"/>
    <col min="3" max="3" width="30.57421875" style="51" customWidth="1"/>
    <col min="4" max="4" width="7.28125" style="64" customWidth="1"/>
    <col min="5" max="5" width="8.7109375" style="64" customWidth="1"/>
    <col min="6" max="6" width="9.421875" style="64" customWidth="1"/>
    <col min="7" max="9" width="9.28125" style="64" customWidth="1"/>
    <col min="10" max="11" width="9.140625" style="64" customWidth="1"/>
    <col min="12" max="12" width="10.421875" style="64" customWidth="1"/>
    <col min="13" max="14" width="9.28125" style="64" customWidth="1"/>
    <col min="15" max="16" width="9.140625" style="64" customWidth="1"/>
    <col min="17" max="16384" width="9.140625" style="58" customWidth="1"/>
  </cols>
  <sheetData>
    <row r="2" ht="12.75">
      <c r="P2" s="152" t="s">
        <v>22</v>
      </c>
    </row>
    <row r="3" ht="12.75">
      <c r="P3" s="153" t="s">
        <v>23</v>
      </c>
    </row>
    <row r="4" ht="12.75">
      <c r="P4" s="153" t="s">
        <v>24</v>
      </c>
    </row>
    <row r="5" ht="12.75">
      <c r="P5" s="155" t="s">
        <v>25</v>
      </c>
    </row>
    <row r="6" spans="1:15" s="52" customFormat="1" ht="18" customHeight="1">
      <c r="A6" s="63"/>
      <c r="B6" s="87"/>
      <c r="C6" s="52" t="s">
        <v>1</v>
      </c>
      <c r="D6" s="64"/>
      <c r="E6" s="57"/>
      <c r="F6" s="57"/>
      <c r="G6" s="57"/>
      <c r="H6" s="57"/>
      <c r="I6" s="57"/>
      <c r="J6" s="57"/>
      <c r="K6" s="57"/>
      <c r="M6" s="57"/>
      <c r="N6" s="57"/>
      <c r="O6" s="57"/>
    </row>
    <row r="7" spans="1:15" s="52" customFormat="1" ht="18" customHeight="1">
      <c r="A7" s="65"/>
      <c r="B7" s="97"/>
      <c r="C7" s="98" t="s">
        <v>8</v>
      </c>
      <c r="D7" s="57"/>
      <c r="E7" s="57"/>
      <c r="F7" s="57"/>
      <c r="G7" s="57"/>
      <c r="H7" s="57"/>
      <c r="I7" s="57"/>
      <c r="J7" s="57"/>
      <c r="K7" s="57"/>
      <c r="M7" s="57"/>
      <c r="N7" s="57"/>
      <c r="O7" s="57"/>
    </row>
    <row r="8" spans="1:10" s="52" customFormat="1" ht="18" customHeight="1">
      <c r="A8" s="52" t="s">
        <v>81</v>
      </c>
      <c r="B8" s="56"/>
      <c r="C8" s="57"/>
      <c r="G8" s="53"/>
      <c r="J8" s="53"/>
    </row>
    <row r="9" spans="1:10" s="52" customFormat="1" ht="18" customHeight="1">
      <c r="A9" s="52" t="s">
        <v>19</v>
      </c>
      <c r="B9" s="56"/>
      <c r="C9" s="57"/>
      <c r="G9" s="53"/>
      <c r="J9" s="53"/>
    </row>
    <row r="10" spans="1:10" s="52" customFormat="1" ht="18" customHeight="1">
      <c r="A10" s="52" t="s">
        <v>20</v>
      </c>
      <c r="B10" s="51"/>
      <c r="C10" s="57"/>
      <c r="G10" s="53"/>
      <c r="J10" s="53"/>
    </row>
    <row r="11" spans="1:10" s="52" customFormat="1" ht="18" customHeight="1">
      <c r="A11" s="54" t="s">
        <v>0</v>
      </c>
      <c r="B11" s="56"/>
      <c r="C11" s="57"/>
      <c r="G11" s="53"/>
      <c r="J11" s="53"/>
    </row>
    <row r="12" spans="1:16" s="52" customFormat="1" ht="18" customHeight="1">
      <c r="A12" s="52" t="s">
        <v>21</v>
      </c>
      <c r="B12" s="51"/>
      <c r="C12" s="51"/>
      <c r="E12" s="57"/>
      <c r="F12" s="57"/>
      <c r="G12" s="66"/>
      <c r="J12" s="53"/>
      <c r="L12" s="54" t="s">
        <v>36</v>
      </c>
      <c r="P12" s="67"/>
    </row>
    <row r="13" spans="1:16" s="52" customFormat="1" ht="18" customHeight="1">
      <c r="A13" s="50"/>
      <c r="B13" s="51"/>
      <c r="C13" s="51"/>
      <c r="E13" s="57"/>
      <c r="F13" s="68"/>
      <c r="G13" s="69"/>
      <c r="J13" s="53"/>
      <c r="L13" s="54" t="s">
        <v>35</v>
      </c>
      <c r="P13" s="70"/>
    </row>
    <row r="14" spans="1:12" s="52" customFormat="1" ht="18" customHeight="1">
      <c r="A14" s="50"/>
      <c r="B14" s="51"/>
      <c r="G14" s="53"/>
      <c r="J14" s="53"/>
      <c r="L14" s="54" t="s">
        <v>83</v>
      </c>
    </row>
    <row r="15" spans="1:16" s="52" customFormat="1" ht="5.25" customHeight="1" thickBot="1">
      <c r="A15" s="55"/>
      <c r="B15" s="56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2.75" customHeight="1">
      <c r="A16" s="292" t="s">
        <v>39</v>
      </c>
      <c r="B16" s="292" t="s">
        <v>33</v>
      </c>
      <c r="C16" s="292" t="s">
        <v>38</v>
      </c>
      <c r="D16" s="295" t="s">
        <v>28</v>
      </c>
      <c r="E16" s="295" t="s">
        <v>29</v>
      </c>
      <c r="F16" s="286" t="s">
        <v>44</v>
      </c>
      <c r="G16" s="287"/>
      <c r="H16" s="287"/>
      <c r="I16" s="287"/>
      <c r="J16" s="287"/>
      <c r="K16" s="287"/>
      <c r="L16" s="286" t="s">
        <v>47</v>
      </c>
      <c r="M16" s="287"/>
      <c r="N16" s="287"/>
      <c r="O16" s="287"/>
      <c r="P16" s="288"/>
    </row>
    <row r="17" spans="1:16" s="41" customFormat="1" ht="12.75" customHeight="1">
      <c r="A17" s="293"/>
      <c r="B17" s="293"/>
      <c r="C17" s="293"/>
      <c r="D17" s="296"/>
      <c r="E17" s="296"/>
      <c r="F17" s="289"/>
      <c r="G17" s="290"/>
      <c r="H17" s="290"/>
      <c r="I17" s="290"/>
      <c r="J17" s="290"/>
      <c r="K17" s="290"/>
      <c r="L17" s="289" t="s">
        <v>30</v>
      </c>
      <c r="M17" s="290"/>
      <c r="N17" s="290" t="s">
        <v>32</v>
      </c>
      <c r="O17" s="290"/>
      <c r="P17" s="291" t="s">
        <v>31</v>
      </c>
    </row>
    <row r="18" spans="1:16" s="41" customFormat="1" ht="36.75" thickBot="1">
      <c r="A18" s="294"/>
      <c r="B18" s="294"/>
      <c r="C18" s="294"/>
      <c r="D18" s="297"/>
      <c r="E18" s="297"/>
      <c r="F18" s="59" t="s">
        <v>46</v>
      </c>
      <c r="G18" s="59" t="s">
        <v>40</v>
      </c>
      <c r="H18" s="59" t="s">
        <v>41</v>
      </c>
      <c r="I18" s="59" t="s">
        <v>42</v>
      </c>
      <c r="J18" s="60" t="s">
        <v>43</v>
      </c>
      <c r="K18" s="60" t="s">
        <v>45</v>
      </c>
      <c r="L18" s="61" t="s">
        <v>46</v>
      </c>
      <c r="M18" s="59" t="s">
        <v>41</v>
      </c>
      <c r="N18" s="59" t="s">
        <v>48</v>
      </c>
      <c r="O18" s="60" t="s">
        <v>43</v>
      </c>
      <c r="P18" s="62" t="s">
        <v>49</v>
      </c>
    </row>
    <row r="19" spans="1:16" s="41" customFormat="1" ht="12.75" thickBot="1">
      <c r="A19" s="144">
        <v>1</v>
      </c>
      <c r="B19" s="145" t="s">
        <v>17</v>
      </c>
      <c r="C19" s="146">
        <v>3</v>
      </c>
      <c r="D19" s="147">
        <v>4</v>
      </c>
      <c r="E19" s="147">
        <v>5</v>
      </c>
      <c r="F19" s="148">
        <v>6</v>
      </c>
      <c r="G19" s="148">
        <v>7</v>
      </c>
      <c r="H19" s="148">
        <v>8</v>
      </c>
      <c r="I19" s="148">
        <v>9</v>
      </c>
      <c r="J19" s="149">
        <v>10</v>
      </c>
      <c r="K19" s="149">
        <v>11</v>
      </c>
      <c r="L19" s="149">
        <v>12</v>
      </c>
      <c r="M19" s="148">
        <v>13</v>
      </c>
      <c r="N19" s="148">
        <v>14</v>
      </c>
      <c r="O19" s="149">
        <v>15</v>
      </c>
      <c r="P19" s="150">
        <v>16</v>
      </c>
    </row>
    <row r="20" spans="1:16" s="44" customFormat="1" ht="33" customHeight="1">
      <c r="A20" s="159"/>
      <c r="B20" s="160"/>
      <c r="C20" s="161"/>
      <c r="D20" s="162"/>
      <c r="E20" s="162"/>
      <c r="F20" s="163"/>
      <c r="G20" s="164">
        <f aca="true" t="shared" si="0" ref="G20:G25">ROUND(E20*F20,2)</f>
        <v>0</v>
      </c>
      <c r="H20" s="164">
        <v>0</v>
      </c>
      <c r="I20" s="163"/>
      <c r="J20" s="164">
        <v>0</v>
      </c>
      <c r="K20" s="164">
        <f aca="true" t="shared" si="1" ref="K20:K25">H20+I20+J20</f>
        <v>0</v>
      </c>
      <c r="L20" s="164">
        <f aca="true" t="shared" si="2" ref="L20:L25">E20*F20</f>
        <v>0</v>
      </c>
      <c r="M20" s="164">
        <f aca="true" t="shared" si="3" ref="M20:M25">E20*H20</f>
        <v>0</v>
      </c>
      <c r="N20" s="164">
        <f aca="true" t="shared" si="4" ref="N20:N25">E20*I20</f>
        <v>0</v>
      </c>
      <c r="O20" s="164">
        <f aca="true" t="shared" si="5" ref="O20:O25">E20*J20</f>
        <v>0</v>
      </c>
      <c r="P20" s="165">
        <f aca="true" t="shared" si="6" ref="P20:P25">SUM(M20:O20)</f>
        <v>0</v>
      </c>
    </row>
    <row r="21" spans="1:16" s="44" customFormat="1" ht="15.75" customHeight="1">
      <c r="A21" s="101">
        <v>1</v>
      </c>
      <c r="B21" s="49"/>
      <c r="C21" s="131"/>
      <c r="D21" s="93"/>
      <c r="E21" s="93"/>
      <c r="F21" s="95"/>
      <c r="G21" s="94">
        <f t="shared" si="0"/>
        <v>0</v>
      </c>
      <c r="H21" s="94">
        <v>0</v>
      </c>
      <c r="I21" s="95"/>
      <c r="J21" s="94">
        <v>0</v>
      </c>
      <c r="K21" s="94">
        <f t="shared" si="1"/>
        <v>0</v>
      </c>
      <c r="L21" s="94">
        <f t="shared" si="2"/>
        <v>0</v>
      </c>
      <c r="M21" s="94">
        <f t="shared" si="3"/>
        <v>0</v>
      </c>
      <c r="N21" s="94">
        <f t="shared" si="4"/>
        <v>0</v>
      </c>
      <c r="O21" s="94">
        <f t="shared" si="5"/>
        <v>0</v>
      </c>
      <c r="P21" s="96">
        <f t="shared" si="6"/>
        <v>0</v>
      </c>
    </row>
    <row r="22" spans="1:16" s="44" customFormat="1" ht="20.25" customHeight="1">
      <c r="A22" s="101">
        <v>2</v>
      </c>
      <c r="B22" s="49"/>
      <c r="C22" s="131"/>
      <c r="D22" s="93"/>
      <c r="E22" s="93"/>
      <c r="F22" s="95"/>
      <c r="G22" s="94">
        <f t="shared" si="0"/>
        <v>0</v>
      </c>
      <c r="H22" s="94">
        <v>0</v>
      </c>
      <c r="I22" s="95"/>
      <c r="J22" s="94">
        <v>0</v>
      </c>
      <c r="K22" s="94">
        <f t="shared" si="1"/>
        <v>0</v>
      </c>
      <c r="L22" s="94">
        <f t="shared" si="2"/>
        <v>0</v>
      </c>
      <c r="M22" s="94">
        <f t="shared" si="3"/>
        <v>0</v>
      </c>
      <c r="N22" s="94">
        <f t="shared" si="4"/>
        <v>0</v>
      </c>
      <c r="O22" s="94">
        <f t="shared" si="5"/>
        <v>0</v>
      </c>
      <c r="P22" s="96">
        <f t="shared" si="6"/>
        <v>0</v>
      </c>
    </row>
    <row r="23" spans="1:16" s="44" customFormat="1" ht="18" customHeight="1">
      <c r="A23" s="101">
        <v>3</v>
      </c>
      <c r="B23" s="49"/>
      <c r="C23" s="131"/>
      <c r="D23" s="93"/>
      <c r="E23" s="93"/>
      <c r="F23" s="95"/>
      <c r="G23" s="94">
        <f t="shared" si="0"/>
        <v>0</v>
      </c>
      <c r="H23" s="94">
        <v>0</v>
      </c>
      <c r="I23" s="95"/>
      <c r="J23" s="94">
        <v>0</v>
      </c>
      <c r="K23" s="94">
        <f t="shared" si="1"/>
        <v>0</v>
      </c>
      <c r="L23" s="94">
        <f t="shared" si="2"/>
        <v>0</v>
      </c>
      <c r="M23" s="94">
        <f t="shared" si="3"/>
        <v>0</v>
      </c>
      <c r="N23" s="94">
        <f t="shared" si="4"/>
        <v>0</v>
      </c>
      <c r="O23" s="94">
        <f t="shared" si="5"/>
        <v>0</v>
      </c>
      <c r="P23" s="96">
        <f t="shared" si="6"/>
        <v>0</v>
      </c>
    </row>
    <row r="24" spans="1:16" s="44" customFormat="1" ht="18.75" customHeight="1">
      <c r="A24" s="101">
        <v>4</v>
      </c>
      <c r="B24" s="49"/>
      <c r="C24" s="131"/>
      <c r="D24" s="93"/>
      <c r="E24" s="93"/>
      <c r="F24" s="95"/>
      <c r="G24" s="94">
        <f t="shared" si="0"/>
        <v>0</v>
      </c>
      <c r="H24" s="94">
        <v>0</v>
      </c>
      <c r="I24" s="95"/>
      <c r="J24" s="94">
        <v>0</v>
      </c>
      <c r="K24" s="94">
        <f t="shared" si="1"/>
        <v>0</v>
      </c>
      <c r="L24" s="94">
        <f t="shared" si="2"/>
        <v>0</v>
      </c>
      <c r="M24" s="94">
        <f t="shared" si="3"/>
        <v>0</v>
      </c>
      <c r="N24" s="94">
        <f t="shared" si="4"/>
        <v>0</v>
      </c>
      <c r="O24" s="94">
        <f t="shared" si="5"/>
        <v>0</v>
      </c>
      <c r="P24" s="96">
        <f t="shared" si="6"/>
        <v>0</v>
      </c>
    </row>
    <row r="25" spans="1:16" s="44" customFormat="1" ht="17.25" customHeight="1">
      <c r="A25" s="101">
        <v>5</v>
      </c>
      <c r="B25" s="49"/>
      <c r="C25" s="131"/>
      <c r="D25" s="93"/>
      <c r="E25" s="93"/>
      <c r="F25" s="95"/>
      <c r="G25" s="94">
        <f t="shared" si="0"/>
        <v>0</v>
      </c>
      <c r="H25" s="94">
        <v>0</v>
      </c>
      <c r="I25" s="95"/>
      <c r="J25" s="94">
        <v>0</v>
      </c>
      <c r="K25" s="94">
        <f t="shared" si="1"/>
        <v>0</v>
      </c>
      <c r="L25" s="94">
        <f t="shared" si="2"/>
        <v>0</v>
      </c>
      <c r="M25" s="94">
        <f t="shared" si="3"/>
        <v>0</v>
      </c>
      <c r="N25" s="94">
        <f t="shared" si="4"/>
        <v>0</v>
      </c>
      <c r="O25" s="94">
        <f t="shared" si="5"/>
        <v>0</v>
      </c>
      <c r="P25" s="96">
        <f t="shared" si="6"/>
        <v>0</v>
      </c>
    </row>
    <row r="26" spans="1:16" s="44" customFormat="1" ht="12.75" customHeight="1">
      <c r="A26" s="101">
        <v>6</v>
      </c>
      <c r="B26" s="49"/>
      <c r="C26" s="131"/>
      <c r="D26" s="93"/>
      <c r="E26" s="93"/>
      <c r="F26" s="95"/>
      <c r="G26" s="94">
        <f>ROUND(E26*F26,2)</f>
        <v>0</v>
      </c>
      <c r="H26" s="94">
        <v>0</v>
      </c>
      <c r="I26" s="95"/>
      <c r="J26" s="94">
        <v>0</v>
      </c>
      <c r="K26" s="94">
        <f>H26+I26+J26</f>
        <v>0</v>
      </c>
      <c r="L26" s="94">
        <f>E26*F26</f>
        <v>0</v>
      </c>
      <c r="M26" s="94">
        <f>E26*H26</f>
        <v>0</v>
      </c>
      <c r="N26" s="94">
        <f>E26*I26</f>
        <v>0</v>
      </c>
      <c r="O26" s="94">
        <f>E26*J26</f>
        <v>0</v>
      </c>
      <c r="P26" s="96">
        <f>SUM(M26:O26)</f>
        <v>0</v>
      </c>
    </row>
    <row r="27" spans="1:16" s="44" customFormat="1" ht="13.5" customHeight="1">
      <c r="A27" s="101">
        <v>7</v>
      </c>
      <c r="B27" s="49"/>
      <c r="C27" s="131"/>
      <c r="D27" s="93"/>
      <c r="E27" s="93"/>
      <c r="F27" s="95"/>
      <c r="G27" s="94">
        <f>ROUND(E27*F27,2)</f>
        <v>0</v>
      </c>
      <c r="H27" s="94">
        <v>0</v>
      </c>
      <c r="I27" s="95"/>
      <c r="J27" s="94">
        <v>0</v>
      </c>
      <c r="K27" s="94">
        <f>H27+I27+J27</f>
        <v>0</v>
      </c>
      <c r="L27" s="94">
        <f>E27*F27</f>
        <v>0</v>
      </c>
      <c r="M27" s="94">
        <f>E27*H27</f>
        <v>0</v>
      </c>
      <c r="N27" s="94">
        <f>E27*I27</f>
        <v>0</v>
      </c>
      <c r="O27" s="94">
        <f>E27*J27</f>
        <v>0</v>
      </c>
      <c r="P27" s="96">
        <f>SUM(M27:O27)</f>
        <v>0</v>
      </c>
    </row>
    <row r="28" spans="1:16" s="44" customFormat="1" ht="13.5" thickBot="1">
      <c r="A28" s="166">
        <v>8</v>
      </c>
      <c r="B28" s="167"/>
      <c r="C28" s="168"/>
      <c r="D28" s="169"/>
      <c r="E28" s="169"/>
      <c r="F28" s="170"/>
      <c r="G28" s="171">
        <f>ROUND(E28*F28,2)</f>
        <v>0</v>
      </c>
      <c r="H28" s="171">
        <v>0</v>
      </c>
      <c r="I28" s="170"/>
      <c r="J28" s="171">
        <v>0</v>
      </c>
      <c r="K28" s="171">
        <f>H28+I28+J28</f>
        <v>0</v>
      </c>
      <c r="L28" s="171">
        <f>E28*F28</f>
        <v>0</v>
      </c>
      <c r="M28" s="171">
        <f>E28*H28</f>
        <v>0</v>
      </c>
      <c r="N28" s="171">
        <f>E28*I28</f>
        <v>0</v>
      </c>
      <c r="O28" s="171">
        <f>E28*J28</f>
        <v>0</v>
      </c>
      <c r="P28" s="172">
        <f>SUM(M28:O28)</f>
        <v>0</v>
      </c>
    </row>
    <row r="29" spans="1:16" s="44" customFormat="1" ht="18" customHeight="1" thickBot="1">
      <c r="A29" s="71"/>
      <c r="B29" s="72"/>
      <c r="C29" s="72" t="s">
        <v>34</v>
      </c>
      <c r="D29" s="73"/>
      <c r="E29" s="74"/>
      <c r="F29" s="75"/>
      <c r="G29" s="75"/>
      <c r="H29" s="75"/>
      <c r="I29" s="75"/>
      <c r="J29" s="75"/>
      <c r="K29" s="75"/>
      <c r="L29" s="75">
        <f>SUM(L25:L28)</f>
        <v>0</v>
      </c>
      <c r="M29" s="75">
        <f>SUM(M25:M28)</f>
        <v>0</v>
      </c>
      <c r="N29" s="75">
        <f>SUM(N25:N28)</f>
        <v>0</v>
      </c>
      <c r="O29" s="75">
        <f>SUM(O25:O28)</f>
        <v>0</v>
      </c>
      <c r="P29" s="75">
        <f>SUM(P25:P28)</f>
        <v>0</v>
      </c>
    </row>
    <row r="30" spans="1:16" ht="18" customHeight="1" thickBot="1">
      <c r="A30" s="76"/>
      <c r="B30" s="77"/>
      <c r="C30" s="76"/>
      <c r="D30" s="78"/>
      <c r="E30" s="78"/>
      <c r="F30" s="78"/>
      <c r="G30" s="79"/>
      <c r="H30" s="78"/>
      <c r="I30" s="78"/>
      <c r="J30" s="80" t="s">
        <v>89</v>
      </c>
      <c r="K30" s="80" t="s">
        <v>27</v>
      </c>
      <c r="L30" s="102"/>
      <c r="M30" s="81"/>
      <c r="N30" s="40">
        <f>L30/100*N29</f>
        <v>0</v>
      </c>
      <c r="O30" s="82"/>
      <c r="P30" s="82"/>
    </row>
    <row r="31" spans="1:16" ht="22.5" customHeight="1" thickBot="1">
      <c r="A31" s="76"/>
      <c r="B31" s="77"/>
      <c r="C31" s="76"/>
      <c r="D31" s="78"/>
      <c r="E31" s="78"/>
      <c r="F31" s="78"/>
      <c r="G31" s="79"/>
      <c r="H31" s="78"/>
      <c r="I31" s="78"/>
      <c r="J31" s="83"/>
      <c r="K31" s="84" t="s">
        <v>50</v>
      </c>
      <c r="L31" s="58"/>
      <c r="M31" s="85">
        <f>M30+M29</f>
        <v>0</v>
      </c>
      <c r="N31" s="85">
        <f>N30+N29</f>
        <v>0</v>
      </c>
      <c r="O31" s="85">
        <f>O30+O29</f>
        <v>0</v>
      </c>
      <c r="P31" s="85">
        <f>P30+P29</f>
        <v>0</v>
      </c>
    </row>
    <row r="32" spans="2:10" ht="12.75">
      <c r="B32" s="87"/>
      <c r="G32" s="88"/>
      <c r="J32" s="88"/>
    </row>
    <row r="33" spans="2:13" ht="15">
      <c r="B33" s="89" t="s">
        <v>37</v>
      </c>
      <c r="C33" s="90" t="s">
        <v>86</v>
      </c>
      <c r="D33" s="58"/>
      <c r="G33" s="91"/>
      <c r="H33" s="90" t="s">
        <v>51</v>
      </c>
      <c r="I33" s="90"/>
      <c r="J33" s="91" t="s">
        <v>87</v>
      </c>
      <c r="K33" s="90"/>
      <c r="M33" s="90"/>
    </row>
    <row r="34" spans="2:10" ht="15">
      <c r="B34" s="92" t="s">
        <v>88</v>
      </c>
      <c r="G34" s="88"/>
      <c r="H34" s="92" t="s">
        <v>88</v>
      </c>
      <c r="J34" s="88"/>
    </row>
    <row r="35" spans="2:10" ht="12.75">
      <c r="B35" s="87"/>
      <c r="G35" s="88"/>
      <c r="J35" s="88"/>
    </row>
    <row r="36" spans="2:10" ht="12.75">
      <c r="B36" s="87"/>
      <c r="G36" s="88"/>
      <c r="J36" s="88"/>
    </row>
    <row r="37" spans="2:10" ht="12.75">
      <c r="B37" s="87"/>
      <c r="G37" s="88"/>
      <c r="J37" s="88"/>
    </row>
    <row r="38" spans="2:10" ht="12.75">
      <c r="B38" s="87"/>
      <c r="G38" s="88"/>
      <c r="J38" s="88"/>
    </row>
    <row r="39" spans="2:10" ht="12.75">
      <c r="B39" s="87"/>
      <c r="G39" s="88"/>
      <c r="J39" s="88"/>
    </row>
    <row r="40" spans="2:10" ht="12.75">
      <c r="B40" s="87"/>
      <c r="G40" s="88"/>
      <c r="J40" s="88"/>
    </row>
  </sheetData>
  <sheetProtection/>
  <mergeCells count="7">
    <mergeCell ref="L16:P17"/>
    <mergeCell ref="A16:A18"/>
    <mergeCell ref="B16:B18"/>
    <mergeCell ref="C16:C18"/>
    <mergeCell ref="D16:D18"/>
    <mergeCell ref="E16:E18"/>
    <mergeCell ref="F16:K17"/>
  </mergeCells>
  <printOptions/>
  <pageMargins left="0.22" right="0.21" top="0.7480314960629921" bottom="0.32" header="0.31496062992125984" footer="0.1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140625" style="126" customWidth="1"/>
    <col min="2" max="2" width="11.7109375" style="105" customWidth="1"/>
    <col min="3" max="3" width="36.28125" style="105" customWidth="1"/>
    <col min="4" max="4" width="12.00390625" style="127" customWidth="1"/>
    <col min="5" max="7" width="10.8515625" style="127" customWidth="1"/>
    <col min="8" max="8" width="10.421875" style="127" hidden="1" customWidth="1"/>
    <col min="9" max="16384" width="9.140625" style="116" customWidth="1"/>
  </cols>
  <sheetData>
    <row r="1" ht="12.75">
      <c r="H1" s="152"/>
    </row>
    <row r="2" spans="1:10" s="52" customFormat="1" ht="18" customHeight="1">
      <c r="A2" s="52" t="s">
        <v>112</v>
      </c>
      <c r="B2" s="56"/>
      <c r="C2" s="57"/>
      <c r="G2" s="53"/>
      <c r="J2" s="53"/>
    </row>
    <row r="3" spans="1:10" s="52" customFormat="1" ht="18" customHeight="1">
      <c r="A3" s="52" t="s">
        <v>339</v>
      </c>
      <c r="B3" s="51"/>
      <c r="C3" s="57"/>
      <c r="G3" s="53"/>
      <c r="J3" s="53"/>
    </row>
    <row r="4" ht="12.75">
      <c r="H4" s="155"/>
    </row>
    <row r="5" ht="12.75">
      <c r="H5" s="155"/>
    </row>
    <row r="6" spans="1:8" s="107" customFormat="1" ht="18" customHeight="1">
      <c r="A6" s="104"/>
      <c r="B6" s="105"/>
      <c r="C6" s="157" t="s">
        <v>292</v>
      </c>
      <c r="D6" s="106"/>
      <c r="E6" s="106"/>
      <c r="F6" s="106"/>
      <c r="G6" s="106"/>
      <c r="H6" s="106"/>
    </row>
    <row r="7" spans="1:8" s="107" customFormat="1" ht="18" customHeight="1">
      <c r="A7" s="112"/>
      <c r="B7" s="105"/>
      <c r="C7" s="105"/>
      <c r="E7" s="106"/>
      <c r="F7" s="106"/>
      <c r="G7" s="106"/>
      <c r="H7" s="212"/>
    </row>
    <row r="8" spans="1:4" s="107" customFormat="1" ht="18" customHeight="1">
      <c r="A8" s="112"/>
      <c r="B8" s="105"/>
      <c r="C8" s="105"/>
      <c r="D8" s="110"/>
    </row>
    <row r="9" spans="1:8" s="107" customFormat="1" ht="5.25" customHeight="1" thickBot="1">
      <c r="A9" s="115"/>
      <c r="B9" s="109"/>
      <c r="C9" s="109"/>
      <c r="D9" s="106"/>
      <c r="E9" s="106"/>
      <c r="F9" s="106"/>
      <c r="G9" s="106"/>
      <c r="H9" s="106"/>
    </row>
    <row r="10" spans="1:8" ht="12.75" customHeight="1">
      <c r="A10" s="278" t="s">
        <v>39</v>
      </c>
      <c r="B10" s="278" t="s">
        <v>52</v>
      </c>
      <c r="C10" s="278" t="s">
        <v>53</v>
      </c>
      <c r="D10" s="278" t="s">
        <v>54</v>
      </c>
      <c r="E10" s="298" t="s">
        <v>55</v>
      </c>
      <c r="F10" s="298"/>
      <c r="G10" s="298"/>
      <c r="H10" s="278" t="s">
        <v>46</v>
      </c>
    </row>
    <row r="11" spans="1:8" s="45" customFormat="1" ht="12.75" customHeight="1">
      <c r="A11" s="279"/>
      <c r="B11" s="279"/>
      <c r="C11" s="279"/>
      <c r="D11" s="279"/>
      <c r="E11" s="298"/>
      <c r="F11" s="298"/>
      <c r="G11" s="298"/>
      <c r="H11" s="279"/>
    </row>
    <row r="12" spans="1:8" s="45" customFormat="1" ht="24.75" thickBot="1">
      <c r="A12" s="280"/>
      <c r="B12" s="280"/>
      <c r="C12" s="279"/>
      <c r="D12" s="279"/>
      <c r="E12" s="39" t="s">
        <v>41</v>
      </c>
      <c r="F12" s="39" t="s">
        <v>48</v>
      </c>
      <c r="G12" s="233" t="s">
        <v>43</v>
      </c>
      <c r="H12" s="279"/>
    </row>
    <row r="13" spans="1:8" s="47" customFormat="1" ht="18" customHeight="1">
      <c r="A13" s="118">
        <v>2</v>
      </c>
      <c r="B13" s="199" t="s">
        <v>299</v>
      </c>
      <c r="C13" s="231" t="s">
        <v>90</v>
      </c>
      <c r="D13" s="232"/>
      <c r="E13" s="188"/>
      <c r="F13" s="188"/>
      <c r="G13" s="188"/>
      <c r="H13" s="207" t="e">
        <f>#REF!</f>
        <v>#REF!</v>
      </c>
    </row>
    <row r="14" spans="1:8" s="47" customFormat="1" ht="18" customHeight="1">
      <c r="A14" s="203"/>
      <c r="B14" s="204" t="s">
        <v>17</v>
      </c>
      <c r="C14" s="231" t="s">
        <v>78</v>
      </c>
      <c r="D14" s="230"/>
      <c r="E14" s="206"/>
      <c r="F14" s="206"/>
      <c r="G14" s="206"/>
      <c r="H14" s="207"/>
    </row>
    <row r="15" spans="1:8" s="47" customFormat="1" ht="18" customHeight="1">
      <c r="A15" s="203"/>
      <c r="B15" s="204" t="s">
        <v>300</v>
      </c>
      <c r="C15" s="231" t="s">
        <v>230</v>
      </c>
      <c r="D15" s="57"/>
      <c r="E15" s="206"/>
      <c r="F15" s="206"/>
      <c r="G15" s="206"/>
      <c r="H15" s="207"/>
    </row>
    <row r="16" spans="1:8" s="47" customFormat="1" ht="18" customHeight="1">
      <c r="A16" s="203"/>
      <c r="B16" s="204" t="s">
        <v>301</v>
      </c>
      <c r="C16" s="231" t="s">
        <v>291</v>
      </c>
      <c r="D16" s="230"/>
      <c r="E16" s="206"/>
      <c r="F16" s="206"/>
      <c r="G16" s="206"/>
      <c r="H16" s="207"/>
    </row>
    <row r="17" spans="1:8" s="47" customFormat="1" ht="18" customHeight="1">
      <c r="A17" s="203"/>
      <c r="B17" s="204"/>
      <c r="C17" s="205"/>
      <c r="D17" s="206"/>
      <c r="E17" s="206"/>
      <c r="F17" s="206"/>
      <c r="G17" s="206"/>
      <c r="H17" s="207"/>
    </row>
    <row r="18" spans="1:8" s="47" customFormat="1" ht="18" customHeight="1" thickBot="1">
      <c r="A18" s="200"/>
      <c r="B18" s="201"/>
      <c r="C18" s="201" t="s">
        <v>34</v>
      </c>
      <c r="D18" s="202"/>
      <c r="E18" s="202"/>
      <c r="F18" s="202"/>
      <c r="G18" s="202"/>
      <c r="H18" s="202" t="e">
        <f>SUM(H13:H13)</f>
        <v>#REF!</v>
      </c>
    </row>
    <row r="19" spans="1:8" ht="21" customHeight="1">
      <c r="A19" s="120"/>
      <c r="B19" s="120"/>
      <c r="C19" s="212" t="s">
        <v>58</v>
      </c>
      <c r="D19" s="213"/>
      <c r="E19" s="214"/>
      <c r="F19" s="214"/>
      <c r="G19" s="214"/>
      <c r="H19" s="215"/>
    </row>
    <row r="20" spans="2:8" ht="16.5" customHeight="1">
      <c r="B20" s="126"/>
      <c r="C20" s="211" t="s">
        <v>190</v>
      </c>
      <c r="D20" s="210"/>
      <c r="E20" s="210"/>
      <c r="F20" s="210"/>
      <c r="G20" s="210"/>
      <c r="H20" s="210"/>
    </row>
    <row r="21" spans="2:16" ht="19.5" customHeight="1">
      <c r="B21" s="209"/>
      <c r="C21" s="211" t="s">
        <v>293</v>
      </c>
      <c r="D21" s="210"/>
      <c r="E21" s="210"/>
      <c r="F21" s="210"/>
      <c r="G21" s="210"/>
      <c r="H21" s="210"/>
      <c r="I21" s="127"/>
      <c r="J21" s="127"/>
      <c r="K21" s="127"/>
      <c r="L21" s="127"/>
      <c r="M21" s="127"/>
      <c r="N21" s="127"/>
      <c r="O21" s="127"/>
      <c r="P21" s="127"/>
    </row>
    <row r="22" spans="2:16" ht="19.5" customHeight="1">
      <c r="B22" s="209"/>
      <c r="C22" s="208"/>
      <c r="I22" s="127"/>
      <c r="J22" s="127"/>
      <c r="K22" s="127"/>
      <c r="L22" s="127"/>
      <c r="M22" s="127"/>
      <c r="N22" s="127"/>
      <c r="O22" s="127"/>
      <c r="P22" s="127"/>
    </row>
    <row r="23" spans="2:16" ht="15">
      <c r="B23" s="15"/>
      <c r="C23" s="129"/>
      <c r="D23" s="129"/>
      <c r="E23" s="129"/>
      <c r="F23" s="129"/>
      <c r="G23" s="129"/>
      <c r="H23" s="116"/>
      <c r="K23" s="129"/>
      <c r="L23" s="127"/>
      <c r="M23" s="129"/>
      <c r="N23" s="127"/>
      <c r="O23" s="127"/>
      <c r="P23" s="127"/>
    </row>
    <row r="24" spans="2:16" ht="12.75">
      <c r="B24" s="128"/>
      <c r="I24" s="127"/>
      <c r="J24" s="127"/>
      <c r="K24" s="127"/>
      <c r="L24" s="127"/>
      <c r="M24" s="127"/>
      <c r="N24" s="127"/>
      <c r="O24" s="127"/>
      <c r="P24" s="127"/>
    </row>
    <row r="25" spans="2:16" ht="12.75">
      <c r="B25" s="128"/>
      <c r="I25" s="127"/>
      <c r="J25" s="127"/>
      <c r="K25" s="127"/>
      <c r="L25" s="127"/>
      <c r="M25" s="127"/>
      <c r="N25" s="127"/>
      <c r="O25" s="127"/>
      <c r="P25" s="127"/>
    </row>
    <row r="26" spans="2:16" ht="12.75">
      <c r="B26" s="128"/>
      <c r="I26" s="127"/>
      <c r="J26" s="127"/>
      <c r="K26" s="127"/>
      <c r="L26" s="127"/>
      <c r="M26" s="127"/>
      <c r="N26" s="127"/>
      <c r="O26" s="127"/>
      <c r="P26" s="127"/>
    </row>
    <row r="27" spans="2:16" ht="12.75">
      <c r="B27" s="128"/>
      <c r="I27" s="127"/>
      <c r="J27" s="127"/>
      <c r="K27" s="127"/>
      <c r="L27" s="127"/>
      <c r="M27" s="127"/>
      <c r="N27" s="127"/>
      <c r="O27" s="127"/>
      <c r="P27" s="127"/>
    </row>
    <row r="28" spans="2:16" ht="12.75">
      <c r="B28" s="128"/>
      <c r="I28" s="127"/>
      <c r="J28" s="127"/>
      <c r="K28" s="127"/>
      <c r="L28" s="127"/>
      <c r="M28" s="127"/>
      <c r="N28" s="127"/>
      <c r="O28" s="127"/>
      <c r="P28" s="127"/>
    </row>
  </sheetData>
  <sheetProtection/>
  <mergeCells count="6">
    <mergeCell ref="E10:G11"/>
    <mergeCell ref="H10:H12"/>
    <mergeCell ref="A10:A12"/>
    <mergeCell ref="B10:B12"/>
    <mergeCell ref="C10:C12"/>
    <mergeCell ref="D10:D12"/>
  </mergeCells>
  <printOptions/>
  <pageMargins left="1.12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34"/>
  <sheetViews>
    <sheetView zoomScalePageLayoutView="0" workbookViewId="0" topLeftCell="A115">
      <selection activeCell="I66" sqref="I66"/>
    </sheetView>
  </sheetViews>
  <sheetFormatPr defaultColWidth="9.140625" defaultRowHeight="12.75"/>
  <cols>
    <col min="1" max="1" width="5.140625" style="86" customWidth="1"/>
    <col min="2" max="2" width="41.00390625" style="51" customWidth="1"/>
    <col min="3" max="3" width="10.421875" style="51" customWidth="1"/>
    <col min="4" max="4" width="5.7109375" style="64" customWidth="1"/>
    <col min="5" max="5" width="6.7109375" style="64" customWidth="1"/>
    <col min="6" max="6" width="9.421875" style="64" hidden="1" customWidth="1"/>
    <col min="7" max="7" width="9.28125" style="64" hidden="1" customWidth="1"/>
    <col min="8" max="8" width="8.421875" style="64" customWidth="1"/>
    <col min="9" max="9" width="8.8515625" style="64" customWidth="1"/>
    <col min="10" max="11" width="8.140625" style="64" customWidth="1"/>
    <col min="12" max="12" width="10.421875" style="64" hidden="1" customWidth="1"/>
    <col min="13" max="13" width="9.28125" style="64" hidden="1" customWidth="1"/>
    <col min="14" max="14" width="9.28125" style="64" customWidth="1"/>
    <col min="15" max="16" width="9.140625" style="64" customWidth="1"/>
    <col min="17" max="16384" width="9.140625" style="58" customWidth="1"/>
  </cols>
  <sheetData>
    <row r="2" ht="12.75">
      <c r="L2" s="64" t="s">
        <v>113</v>
      </c>
    </row>
    <row r="3" ht="12.75">
      <c r="L3" s="64" t="s">
        <v>114</v>
      </c>
    </row>
    <row r="4" ht="12.75">
      <c r="L4" s="64" t="s">
        <v>115</v>
      </c>
    </row>
    <row r="5" ht="12.75">
      <c r="L5" s="64" t="s">
        <v>116</v>
      </c>
    </row>
    <row r="6" ht="15.75">
      <c r="E6" s="52" t="s">
        <v>93</v>
      </c>
    </row>
    <row r="7" spans="5:6" ht="15.75">
      <c r="E7" s="98" t="s">
        <v>90</v>
      </c>
      <c r="F7" s="57"/>
    </row>
    <row r="9" spans="1:16" ht="18.75">
      <c r="A9" s="63"/>
      <c r="B9" s="87"/>
      <c r="C9" s="52"/>
      <c r="E9" s="57"/>
      <c r="F9" s="52" t="s">
        <v>93</v>
      </c>
      <c r="H9" s="57"/>
      <c r="I9" s="57"/>
      <c r="J9" s="57"/>
      <c r="K9" s="57"/>
      <c r="L9" s="57"/>
      <c r="M9" s="57"/>
      <c r="N9" s="57"/>
      <c r="O9" s="57"/>
      <c r="P9" s="57"/>
    </row>
    <row r="10" spans="1:16" ht="18.75">
      <c r="A10" s="65"/>
      <c r="B10" s="97"/>
      <c r="C10" s="9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0" s="52" customFormat="1" ht="18" customHeight="1">
      <c r="A11" s="52" t="s">
        <v>112</v>
      </c>
      <c r="B11" s="56"/>
      <c r="C11" s="57"/>
      <c r="G11" s="53"/>
      <c r="J11" s="53"/>
    </row>
    <row r="12" spans="1:10" s="52" customFormat="1" ht="18" customHeight="1">
      <c r="A12" s="52" t="s">
        <v>339</v>
      </c>
      <c r="B12" s="51"/>
      <c r="C12" s="57"/>
      <c r="G12" s="53"/>
      <c r="J12" s="53"/>
    </row>
    <row r="13" spans="1:10" s="52" customFormat="1" ht="18" customHeight="1">
      <c r="A13" s="54"/>
      <c r="B13" s="56"/>
      <c r="C13" s="57"/>
      <c r="G13" s="53"/>
      <c r="J13" s="53"/>
    </row>
    <row r="14" spans="2:16" s="52" customFormat="1" ht="18" customHeight="1">
      <c r="B14" s="51"/>
      <c r="C14" s="51"/>
      <c r="E14" s="57"/>
      <c r="F14" s="57"/>
      <c r="G14" s="66"/>
      <c r="J14" s="53"/>
      <c r="L14" s="54" t="s">
        <v>36</v>
      </c>
      <c r="P14" s="158"/>
    </row>
    <row r="15" spans="1:16" s="52" customFormat="1" ht="18" customHeight="1">
      <c r="A15" s="50"/>
      <c r="B15" s="51"/>
      <c r="C15" s="51"/>
      <c r="E15" s="57"/>
      <c r="F15" s="68"/>
      <c r="G15" s="69"/>
      <c r="J15" s="53"/>
      <c r="L15" s="54" t="s">
        <v>35</v>
      </c>
      <c r="P15" s="216"/>
    </row>
    <row r="16" spans="1:12" s="52" customFormat="1" ht="18" customHeight="1">
      <c r="A16" s="50"/>
      <c r="B16" s="51"/>
      <c r="G16" s="53"/>
      <c r="J16" s="53"/>
      <c r="L16" s="54"/>
    </row>
    <row r="17" spans="1:16" s="52" customFormat="1" ht="18" customHeight="1" thickBot="1">
      <c r="A17" s="55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s="52" customFormat="1" ht="18" customHeight="1">
      <c r="A18" s="292" t="s">
        <v>39</v>
      </c>
      <c r="B18" s="292" t="s">
        <v>38</v>
      </c>
      <c r="C18" s="292" t="s">
        <v>120</v>
      </c>
      <c r="D18" s="295" t="s">
        <v>28</v>
      </c>
      <c r="E18" s="295" t="s">
        <v>29</v>
      </c>
      <c r="F18" s="286" t="s">
        <v>44</v>
      </c>
      <c r="G18" s="287"/>
      <c r="H18" s="287"/>
      <c r="I18" s="287"/>
      <c r="J18" s="287"/>
      <c r="K18" s="287"/>
      <c r="L18" s="286" t="s">
        <v>47</v>
      </c>
      <c r="M18" s="287"/>
      <c r="N18" s="287"/>
      <c r="O18" s="287"/>
      <c r="P18" s="288"/>
    </row>
    <row r="19" spans="1:16" s="52" customFormat="1" ht="18" customHeight="1">
      <c r="A19" s="293"/>
      <c r="B19" s="293"/>
      <c r="C19" s="293"/>
      <c r="D19" s="296"/>
      <c r="E19" s="296"/>
      <c r="F19" s="289"/>
      <c r="G19" s="290"/>
      <c r="H19" s="290"/>
      <c r="I19" s="290"/>
      <c r="J19" s="290"/>
      <c r="K19" s="290"/>
      <c r="L19" s="289" t="s">
        <v>30</v>
      </c>
      <c r="M19" s="290"/>
      <c r="N19" s="290" t="s">
        <v>32</v>
      </c>
      <c r="O19" s="290"/>
      <c r="P19" s="291" t="s">
        <v>31</v>
      </c>
    </row>
    <row r="20" spans="1:16" s="52" customFormat="1" ht="36" customHeight="1" thickBot="1">
      <c r="A20" s="294"/>
      <c r="B20" s="293"/>
      <c r="C20" s="293"/>
      <c r="D20" s="296"/>
      <c r="E20" s="296"/>
      <c r="F20" s="140" t="s">
        <v>46</v>
      </c>
      <c r="G20" s="140" t="s">
        <v>40</v>
      </c>
      <c r="H20" s="140" t="s">
        <v>41</v>
      </c>
      <c r="I20" s="140" t="s">
        <v>42</v>
      </c>
      <c r="J20" s="173" t="s">
        <v>43</v>
      </c>
      <c r="K20" s="173" t="s">
        <v>45</v>
      </c>
      <c r="L20" s="141" t="s">
        <v>46</v>
      </c>
      <c r="M20" s="140" t="s">
        <v>41</v>
      </c>
      <c r="N20" s="140" t="s">
        <v>48</v>
      </c>
      <c r="O20" s="173" t="s">
        <v>43</v>
      </c>
      <c r="P20" s="174" t="s">
        <v>49</v>
      </c>
    </row>
    <row r="21" spans="1:16" ht="12.75" customHeight="1">
      <c r="A21" s="175">
        <v>1</v>
      </c>
      <c r="B21" s="176" t="s">
        <v>17</v>
      </c>
      <c r="C21" s="177">
        <v>3</v>
      </c>
      <c r="D21" s="178">
        <v>4</v>
      </c>
      <c r="E21" s="178">
        <v>5</v>
      </c>
      <c r="F21" s="179">
        <v>6</v>
      </c>
      <c r="G21" s="179">
        <v>7</v>
      </c>
      <c r="H21" s="179">
        <v>8</v>
      </c>
      <c r="I21" s="179">
        <v>9</v>
      </c>
      <c r="J21" s="179">
        <v>10</v>
      </c>
      <c r="K21" s="179">
        <v>11</v>
      </c>
      <c r="L21" s="179">
        <v>12</v>
      </c>
      <c r="M21" s="179">
        <v>13</v>
      </c>
      <c r="N21" s="179">
        <v>14</v>
      </c>
      <c r="O21" s="179">
        <v>15</v>
      </c>
      <c r="P21" s="179">
        <v>16</v>
      </c>
    </row>
    <row r="22" spans="1:16" s="41" customFormat="1" ht="20.25" customHeight="1">
      <c r="A22" s="101"/>
      <c r="B22" s="190" t="s">
        <v>151</v>
      </c>
      <c r="C22" s="182"/>
      <c r="D22" s="93"/>
      <c r="E22" s="93"/>
      <c r="F22" s="95"/>
      <c r="G22" s="94"/>
      <c r="H22" s="94"/>
      <c r="I22" s="95"/>
      <c r="J22" s="94"/>
      <c r="K22" s="94"/>
      <c r="L22" s="94"/>
      <c r="M22" s="94"/>
      <c r="N22" s="94"/>
      <c r="O22" s="94"/>
      <c r="P22" s="94"/>
    </row>
    <row r="23" spans="1:16" s="41" customFormat="1" ht="42" customHeight="1">
      <c r="A23" s="101" t="s">
        <v>160</v>
      </c>
      <c r="B23" s="49" t="s">
        <v>117</v>
      </c>
      <c r="C23" s="217" t="s">
        <v>118</v>
      </c>
      <c r="D23" s="218" t="s">
        <v>119</v>
      </c>
      <c r="E23" s="219">
        <v>1</v>
      </c>
      <c r="F23" s="95"/>
      <c r="G23" s="94"/>
      <c r="H23" s="94"/>
      <c r="I23" s="95"/>
      <c r="J23" s="94"/>
      <c r="K23" s="94"/>
      <c r="L23" s="94"/>
      <c r="M23" s="94"/>
      <c r="N23" s="94"/>
      <c r="O23" s="94"/>
      <c r="P23" s="94"/>
    </row>
    <row r="24" spans="1:16" s="41" customFormat="1" ht="20.25" customHeight="1">
      <c r="A24" s="101"/>
      <c r="B24" s="190" t="s">
        <v>150</v>
      </c>
      <c r="C24" s="217"/>
      <c r="D24" s="218"/>
      <c r="E24" s="219"/>
      <c r="F24" s="95"/>
      <c r="G24" s="94"/>
      <c r="H24" s="94"/>
      <c r="I24" s="95"/>
      <c r="J24" s="94"/>
      <c r="K24" s="94"/>
      <c r="L24" s="94"/>
      <c r="M24" s="94"/>
      <c r="N24" s="94"/>
      <c r="O24" s="94"/>
      <c r="P24" s="94"/>
    </row>
    <row r="25" spans="1:16" s="44" customFormat="1" ht="26.25" customHeight="1">
      <c r="A25" s="101">
        <v>1</v>
      </c>
      <c r="B25" s="49" t="s">
        <v>121</v>
      </c>
      <c r="C25" s="217" t="s">
        <v>122</v>
      </c>
      <c r="D25" s="218" t="s">
        <v>123</v>
      </c>
      <c r="E25" s="219">
        <v>1</v>
      </c>
      <c r="F25" s="95"/>
      <c r="G25" s="94"/>
      <c r="H25" s="94"/>
      <c r="I25" s="95"/>
      <c r="J25" s="94"/>
      <c r="K25" s="94"/>
      <c r="L25" s="94"/>
      <c r="M25" s="94"/>
      <c r="N25" s="94"/>
      <c r="O25" s="94"/>
      <c r="P25" s="94"/>
    </row>
    <row r="26" spans="1:16" s="44" customFormat="1" ht="20.25" customHeight="1">
      <c r="A26" s="101">
        <v>2</v>
      </c>
      <c r="B26" s="49" t="s">
        <v>124</v>
      </c>
      <c r="C26" s="217" t="s">
        <v>125</v>
      </c>
      <c r="D26" s="218" t="s">
        <v>123</v>
      </c>
      <c r="E26" s="220">
        <v>1</v>
      </c>
      <c r="F26" s="95"/>
      <c r="G26" s="94"/>
      <c r="H26" s="94"/>
      <c r="I26" s="95"/>
      <c r="J26" s="94"/>
      <c r="K26" s="94"/>
      <c r="L26" s="94"/>
      <c r="M26" s="94"/>
      <c r="N26" s="94"/>
      <c r="O26" s="94"/>
      <c r="P26" s="94"/>
    </row>
    <row r="27" spans="1:16" s="44" customFormat="1" ht="20.25" customHeight="1">
      <c r="A27" s="101">
        <v>3</v>
      </c>
      <c r="B27" s="49" t="s">
        <v>126</v>
      </c>
      <c r="C27" s="221" t="s">
        <v>127</v>
      </c>
      <c r="D27" s="218" t="s">
        <v>123</v>
      </c>
      <c r="E27" s="220">
        <v>1</v>
      </c>
      <c r="F27" s="95"/>
      <c r="G27" s="94"/>
      <c r="H27" s="94"/>
      <c r="I27" s="95"/>
      <c r="J27" s="94"/>
      <c r="K27" s="94"/>
      <c r="L27" s="94"/>
      <c r="M27" s="94"/>
      <c r="N27" s="94"/>
      <c r="O27" s="94"/>
      <c r="P27" s="94"/>
    </row>
    <row r="28" spans="1:16" s="44" customFormat="1" ht="20.25" customHeight="1">
      <c r="A28" s="101">
        <v>4</v>
      </c>
      <c r="B28" s="49" t="s">
        <v>128</v>
      </c>
      <c r="C28" s="221" t="s">
        <v>129</v>
      </c>
      <c r="D28" s="218" t="s">
        <v>123</v>
      </c>
      <c r="E28" s="222">
        <v>2</v>
      </c>
      <c r="F28" s="95"/>
      <c r="G28" s="94"/>
      <c r="H28" s="94"/>
      <c r="I28" s="95"/>
      <c r="J28" s="94"/>
      <c r="K28" s="94"/>
      <c r="L28" s="94"/>
      <c r="M28" s="94"/>
      <c r="N28" s="94"/>
      <c r="O28" s="94"/>
      <c r="P28" s="94"/>
    </row>
    <row r="29" spans="1:16" s="44" customFormat="1" ht="20.25" customHeight="1">
      <c r="A29" s="101">
        <v>5</v>
      </c>
      <c r="B29" s="49" t="s">
        <v>130</v>
      </c>
      <c r="C29" s="223" t="s">
        <v>131</v>
      </c>
      <c r="D29" s="218" t="s">
        <v>123</v>
      </c>
      <c r="E29" s="219">
        <v>4</v>
      </c>
      <c r="F29" s="95"/>
      <c r="G29" s="94"/>
      <c r="H29" s="94"/>
      <c r="I29" s="95"/>
      <c r="J29" s="94"/>
      <c r="K29" s="94"/>
      <c r="L29" s="94"/>
      <c r="M29" s="94"/>
      <c r="N29" s="94"/>
      <c r="O29" s="94"/>
      <c r="P29" s="94"/>
    </row>
    <row r="30" spans="1:16" s="44" customFormat="1" ht="20.25" customHeight="1">
      <c r="A30" s="101">
        <v>6</v>
      </c>
      <c r="B30" s="49" t="s">
        <v>132</v>
      </c>
      <c r="C30" s="217" t="s">
        <v>133</v>
      </c>
      <c r="D30" s="218" t="s">
        <v>134</v>
      </c>
      <c r="E30" s="219">
        <v>1</v>
      </c>
      <c r="F30" s="95"/>
      <c r="G30" s="94"/>
      <c r="H30" s="94"/>
      <c r="I30" s="95"/>
      <c r="J30" s="94"/>
      <c r="K30" s="94"/>
      <c r="L30" s="94"/>
      <c r="M30" s="94"/>
      <c r="N30" s="94"/>
      <c r="O30" s="94"/>
      <c r="P30" s="94"/>
    </row>
    <row r="31" spans="1:16" s="44" customFormat="1" ht="20.25" customHeight="1">
      <c r="A31" s="101">
        <v>7</v>
      </c>
      <c r="B31" s="49" t="s">
        <v>132</v>
      </c>
      <c r="C31" s="221" t="s">
        <v>135</v>
      </c>
      <c r="D31" s="218" t="s">
        <v>134</v>
      </c>
      <c r="E31" s="220">
        <v>4</v>
      </c>
      <c r="F31" s="95"/>
      <c r="G31" s="94"/>
      <c r="H31" s="94"/>
      <c r="I31" s="95"/>
      <c r="J31" s="94"/>
      <c r="K31" s="94"/>
      <c r="L31" s="94"/>
      <c r="M31" s="94"/>
      <c r="N31" s="94"/>
      <c r="O31" s="94"/>
      <c r="P31" s="94"/>
    </row>
    <row r="32" spans="1:16" s="44" customFormat="1" ht="20.25" customHeight="1">
      <c r="A32" s="101">
        <v>8</v>
      </c>
      <c r="B32" s="49" t="s">
        <v>136</v>
      </c>
      <c r="C32" s="217" t="s">
        <v>137</v>
      </c>
      <c r="D32" s="218" t="s">
        <v>134</v>
      </c>
      <c r="E32" s="219">
        <v>12</v>
      </c>
      <c r="F32" s="95"/>
      <c r="G32" s="94"/>
      <c r="H32" s="94"/>
      <c r="I32" s="95"/>
      <c r="J32" s="94"/>
      <c r="K32" s="94"/>
      <c r="L32" s="94"/>
      <c r="M32" s="94"/>
      <c r="N32" s="94"/>
      <c r="O32" s="94"/>
      <c r="P32" s="94"/>
    </row>
    <row r="33" spans="1:16" s="44" customFormat="1" ht="20.25" customHeight="1">
      <c r="A33" s="101">
        <v>9</v>
      </c>
      <c r="B33" s="49" t="s">
        <v>136</v>
      </c>
      <c r="C33" s="221" t="s">
        <v>138</v>
      </c>
      <c r="D33" s="218" t="s">
        <v>134</v>
      </c>
      <c r="E33" s="220">
        <v>2</v>
      </c>
      <c r="F33" s="95"/>
      <c r="G33" s="94"/>
      <c r="H33" s="94"/>
      <c r="I33" s="95"/>
      <c r="J33" s="94"/>
      <c r="K33" s="94"/>
      <c r="L33" s="94"/>
      <c r="M33" s="94"/>
      <c r="N33" s="94"/>
      <c r="O33" s="94"/>
      <c r="P33" s="94"/>
    </row>
    <row r="34" spans="1:16" s="44" customFormat="1" ht="20.25" customHeight="1">
      <c r="A34" s="101">
        <v>10</v>
      </c>
      <c r="B34" s="49" t="s">
        <v>139</v>
      </c>
      <c r="C34" s="221" t="s">
        <v>137</v>
      </c>
      <c r="D34" s="218" t="s">
        <v>123</v>
      </c>
      <c r="E34" s="220">
        <v>5</v>
      </c>
      <c r="F34" s="95"/>
      <c r="G34" s="94"/>
      <c r="H34" s="94"/>
      <c r="I34" s="95"/>
      <c r="J34" s="94"/>
      <c r="K34" s="94"/>
      <c r="L34" s="94"/>
      <c r="M34" s="94"/>
      <c r="N34" s="94"/>
      <c r="O34" s="94"/>
      <c r="P34" s="94"/>
    </row>
    <row r="35" spans="1:16" ht="20.25" customHeight="1">
      <c r="A35" s="101">
        <v>11</v>
      </c>
      <c r="B35" s="49" t="s">
        <v>140</v>
      </c>
      <c r="C35" s="221" t="s">
        <v>137</v>
      </c>
      <c r="D35" s="218" t="s">
        <v>123</v>
      </c>
      <c r="E35" s="220">
        <v>2</v>
      </c>
      <c r="F35" s="95"/>
      <c r="G35" s="94"/>
      <c r="H35" s="94"/>
      <c r="I35" s="95"/>
      <c r="J35" s="94"/>
      <c r="K35" s="94"/>
      <c r="L35" s="94"/>
      <c r="M35" s="94"/>
      <c r="N35" s="94"/>
      <c r="O35" s="94"/>
      <c r="P35" s="94"/>
    </row>
    <row r="36" spans="1:16" ht="20.25" customHeight="1">
      <c r="A36" s="101">
        <v>12</v>
      </c>
      <c r="B36" s="49" t="s">
        <v>141</v>
      </c>
      <c r="C36" s="221" t="s">
        <v>142</v>
      </c>
      <c r="D36" s="218" t="s">
        <v>123</v>
      </c>
      <c r="E36" s="220">
        <v>1</v>
      </c>
      <c r="F36" s="95"/>
      <c r="G36" s="94"/>
      <c r="H36" s="94"/>
      <c r="I36" s="95"/>
      <c r="J36" s="94"/>
      <c r="K36" s="94"/>
      <c r="L36" s="94"/>
      <c r="M36" s="94"/>
      <c r="N36" s="94"/>
      <c r="O36" s="94"/>
      <c r="P36" s="94"/>
    </row>
    <row r="37" spans="1:16" ht="20.25" customHeight="1">
      <c r="A37" s="101">
        <v>13</v>
      </c>
      <c r="B37" s="49" t="s">
        <v>136</v>
      </c>
      <c r="C37" s="221" t="s">
        <v>143</v>
      </c>
      <c r="D37" s="218" t="s">
        <v>123</v>
      </c>
      <c r="E37" s="220">
        <v>2</v>
      </c>
      <c r="F37" s="95"/>
      <c r="G37" s="94"/>
      <c r="H37" s="94"/>
      <c r="I37" s="95"/>
      <c r="J37" s="94"/>
      <c r="K37" s="94"/>
      <c r="L37" s="94"/>
      <c r="M37" s="94"/>
      <c r="N37" s="94"/>
      <c r="O37" s="94"/>
      <c r="P37" s="94"/>
    </row>
    <row r="38" spans="1:16" ht="20.25" customHeight="1">
      <c r="A38" s="101">
        <v>14</v>
      </c>
      <c r="B38" s="49" t="s">
        <v>144</v>
      </c>
      <c r="C38" s="221" t="s">
        <v>145</v>
      </c>
      <c r="D38" s="218" t="s">
        <v>123</v>
      </c>
      <c r="E38" s="220">
        <v>2</v>
      </c>
      <c r="F38" s="95"/>
      <c r="G38" s="94"/>
      <c r="H38" s="94"/>
      <c r="I38" s="95"/>
      <c r="J38" s="94"/>
      <c r="K38" s="94"/>
      <c r="L38" s="94"/>
      <c r="M38" s="94"/>
      <c r="N38" s="94"/>
      <c r="O38" s="94"/>
      <c r="P38" s="94"/>
    </row>
    <row r="39" spans="1:16" ht="20.25" customHeight="1">
      <c r="A39" s="101">
        <v>15</v>
      </c>
      <c r="B39" s="49" t="s">
        <v>136</v>
      </c>
      <c r="C39" s="221" t="s">
        <v>146</v>
      </c>
      <c r="D39" s="218" t="s">
        <v>123</v>
      </c>
      <c r="E39" s="220">
        <v>2</v>
      </c>
      <c r="F39" s="95"/>
      <c r="G39" s="94"/>
      <c r="H39" s="94"/>
      <c r="I39" s="95"/>
      <c r="J39" s="94"/>
      <c r="K39" s="94"/>
      <c r="L39" s="94"/>
      <c r="M39" s="94"/>
      <c r="N39" s="94"/>
      <c r="O39" s="94"/>
      <c r="P39" s="94"/>
    </row>
    <row r="40" spans="1:16" ht="20.25" customHeight="1">
      <c r="A40" s="101">
        <v>16</v>
      </c>
      <c r="B40" s="49" t="s">
        <v>147</v>
      </c>
      <c r="C40" s="221" t="s">
        <v>137</v>
      </c>
      <c r="D40" s="218" t="s">
        <v>123</v>
      </c>
      <c r="E40" s="220">
        <v>2</v>
      </c>
      <c r="F40" s="95"/>
      <c r="G40" s="94"/>
      <c r="H40" s="94"/>
      <c r="I40" s="95"/>
      <c r="J40" s="94"/>
      <c r="K40" s="94"/>
      <c r="L40" s="94"/>
      <c r="M40" s="94"/>
      <c r="N40" s="94"/>
      <c r="O40" s="94"/>
      <c r="P40" s="94"/>
    </row>
    <row r="41" spans="1:16" ht="20.25" customHeight="1">
      <c r="A41" s="101">
        <v>17</v>
      </c>
      <c r="B41" s="49" t="s">
        <v>136</v>
      </c>
      <c r="C41" s="221" t="s">
        <v>138</v>
      </c>
      <c r="D41" s="218" t="s">
        <v>123</v>
      </c>
      <c r="E41" s="220">
        <v>2</v>
      </c>
      <c r="F41" s="95"/>
      <c r="G41" s="94"/>
      <c r="H41" s="94"/>
      <c r="I41" s="95"/>
      <c r="J41" s="94"/>
      <c r="K41" s="94"/>
      <c r="L41" s="94"/>
      <c r="M41" s="94"/>
      <c r="N41" s="94"/>
      <c r="O41" s="94"/>
      <c r="P41" s="94"/>
    </row>
    <row r="42" spans="1:16" ht="20.25" customHeight="1">
      <c r="A42" s="101">
        <v>18</v>
      </c>
      <c r="B42" s="49" t="s">
        <v>148</v>
      </c>
      <c r="C42" s="221" t="s">
        <v>149</v>
      </c>
      <c r="D42" s="218" t="s">
        <v>123</v>
      </c>
      <c r="E42" s="220">
        <v>2</v>
      </c>
      <c r="F42" s="95"/>
      <c r="G42" s="94"/>
      <c r="H42" s="94"/>
      <c r="I42" s="95"/>
      <c r="J42" s="94"/>
      <c r="K42" s="94"/>
      <c r="L42" s="94"/>
      <c r="M42" s="94"/>
      <c r="N42" s="94"/>
      <c r="O42" s="94"/>
      <c r="P42" s="94"/>
    </row>
    <row r="43" spans="1:16" ht="20.25" customHeight="1">
      <c r="A43" s="101"/>
      <c r="B43" s="190" t="s">
        <v>161</v>
      </c>
      <c r="C43" s="221"/>
      <c r="D43" s="218"/>
      <c r="E43" s="220"/>
      <c r="F43" s="95"/>
      <c r="G43" s="94"/>
      <c r="H43" s="94"/>
      <c r="I43" s="95"/>
      <c r="J43" s="94"/>
      <c r="K43" s="94"/>
      <c r="L43" s="94"/>
      <c r="M43" s="94"/>
      <c r="N43" s="94"/>
      <c r="O43" s="94"/>
      <c r="P43" s="94"/>
    </row>
    <row r="44" spans="1:16" ht="20.25" customHeight="1">
      <c r="A44" s="101">
        <v>1</v>
      </c>
      <c r="B44" s="49" t="s">
        <v>162</v>
      </c>
      <c r="C44" s="221" t="s">
        <v>163</v>
      </c>
      <c r="D44" s="218" t="s">
        <v>123</v>
      </c>
      <c r="E44" s="220">
        <v>1</v>
      </c>
      <c r="F44" s="95"/>
      <c r="G44" s="94"/>
      <c r="H44" s="94"/>
      <c r="I44" s="95"/>
      <c r="J44" s="94"/>
      <c r="K44" s="94"/>
      <c r="L44" s="94"/>
      <c r="M44" s="94"/>
      <c r="N44" s="94"/>
      <c r="O44" s="94"/>
      <c r="P44" s="94"/>
    </row>
    <row r="45" spans="1:16" ht="20.25" customHeight="1">
      <c r="A45" s="101">
        <v>2</v>
      </c>
      <c r="B45" s="49" t="s">
        <v>128</v>
      </c>
      <c r="C45" s="221" t="s">
        <v>129</v>
      </c>
      <c r="D45" s="218" t="s">
        <v>123</v>
      </c>
      <c r="E45" s="220">
        <v>2</v>
      </c>
      <c r="F45" s="95"/>
      <c r="G45" s="94"/>
      <c r="H45" s="94"/>
      <c r="I45" s="95"/>
      <c r="J45" s="94"/>
      <c r="K45" s="94"/>
      <c r="L45" s="94"/>
      <c r="M45" s="94"/>
      <c r="N45" s="94"/>
      <c r="O45" s="94"/>
      <c r="P45" s="94"/>
    </row>
    <row r="46" spans="1:16" ht="20.25" customHeight="1">
      <c r="A46" s="101">
        <v>3</v>
      </c>
      <c r="B46" s="49" t="s">
        <v>164</v>
      </c>
      <c r="C46" s="221" t="s">
        <v>165</v>
      </c>
      <c r="D46" s="218" t="s">
        <v>123</v>
      </c>
      <c r="E46" s="220">
        <v>3</v>
      </c>
      <c r="F46" s="95"/>
      <c r="G46" s="94"/>
      <c r="H46" s="94"/>
      <c r="I46" s="95"/>
      <c r="J46" s="94"/>
      <c r="K46" s="94"/>
      <c r="L46" s="94"/>
      <c r="M46" s="94"/>
      <c r="N46" s="94"/>
      <c r="O46" s="94"/>
      <c r="P46" s="94"/>
    </row>
    <row r="47" spans="1:16" ht="20.25" customHeight="1">
      <c r="A47" s="101">
        <v>4</v>
      </c>
      <c r="B47" s="49" t="s">
        <v>136</v>
      </c>
      <c r="C47" s="221" t="s">
        <v>166</v>
      </c>
      <c r="D47" s="218" t="s">
        <v>123</v>
      </c>
      <c r="E47" s="220">
        <v>1</v>
      </c>
      <c r="F47" s="95"/>
      <c r="G47" s="94"/>
      <c r="H47" s="94"/>
      <c r="I47" s="95"/>
      <c r="J47" s="94"/>
      <c r="K47" s="94"/>
      <c r="L47" s="94"/>
      <c r="M47" s="94"/>
      <c r="N47" s="94"/>
      <c r="O47" s="94"/>
      <c r="P47" s="94"/>
    </row>
    <row r="48" spans="1:16" ht="20.25" customHeight="1">
      <c r="A48" s="101">
        <v>5</v>
      </c>
      <c r="B48" s="49" t="s">
        <v>132</v>
      </c>
      <c r="C48" s="221" t="s">
        <v>135</v>
      </c>
      <c r="D48" s="218" t="s">
        <v>134</v>
      </c>
      <c r="E48" s="220">
        <v>4</v>
      </c>
      <c r="F48" s="95"/>
      <c r="G48" s="94"/>
      <c r="H48" s="94"/>
      <c r="I48" s="95"/>
      <c r="J48" s="94"/>
      <c r="K48" s="94"/>
      <c r="L48" s="94"/>
      <c r="M48" s="94"/>
      <c r="N48" s="94"/>
      <c r="O48" s="94"/>
      <c r="P48" s="94"/>
    </row>
    <row r="49" spans="1:16" ht="20.25" customHeight="1">
      <c r="A49" s="101">
        <v>6</v>
      </c>
      <c r="B49" s="49" t="s">
        <v>136</v>
      </c>
      <c r="C49" s="221" t="s">
        <v>137</v>
      </c>
      <c r="D49" s="218" t="s">
        <v>134</v>
      </c>
      <c r="E49" s="220">
        <v>18</v>
      </c>
      <c r="F49" s="95"/>
      <c r="G49" s="94"/>
      <c r="H49" s="94"/>
      <c r="I49" s="95"/>
      <c r="J49" s="94"/>
      <c r="K49" s="94"/>
      <c r="L49" s="94"/>
      <c r="M49" s="94"/>
      <c r="N49" s="94"/>
      <c r="O49" s="94"/>
      <c r="P49" s="94"/>
    </row>
    <row r="50" spans="1:16" ht="20.25" customHeight="1">
      <c r="A50" s="101">
        <v>7</v>
      </c>
      <c r="B50" s="49" t="s">
        <v>136</v>
      </c>
      <c r="C50" s="221" t="s">
        <v>138</v>
      </c>
      <c r="D50" s="218" t="s">
        <v>134</v>
      </c>
      <c r="E50" s="220">
        <v>2</v>
      </c>
      <c r="F50" s="95"/>
      <c r="G50" s="94"/>
      <c r="H50" s="94"/>
      <c r="I50" s="95"/>
      <c r="J50" s="94"/>
      <c r="K50" s="94"/>
      <c r="L50" s="94"/>
      <c r="M50" s="94"/>
      <c r="N50" s="94"/>
      <c r="O50" s="94"/>
      <c r="P50" s="94"/>
    </row>
    <row r="51" spans="1:16" ht="20.25" customHeight="1">
      <c r="A51" s="101">
        <v>8</v>
      </c>
      <c r="B51" s="49" t="s">
        <v>139</v>
      </c>
      <c r="C51" s="221" t="s">
        <v>137</v>
      </c>
      <c r="D51" s="218" t="s">
        <v>123</v>
      </c>
      <c r="E51" s="220">
        <v>5</v>
      </c>
      <c r="F51" s="95"/>
      <c r="G51" s="94"/>
      <c r="H51" s="94"/>
      <c r="I51" s="95"/>
      <c r="J51" s="94"/>
      <c r="K51" s="94"/>
      <c r="L51" s="94"/>
      <c r="M51" s="94"/>
      <c r="N51" s="94"/>
      <c r="O51" s="94"/>
      <c r="P51" s="94"/>
    </row>
    <row r="52" spans="1:16" ht="20.25" customHeight="1">
      <c r="A52" s="101">
        <v>9</v>
      </c>
      <c r="B52" s="49" t="s">
        <v>141</v>
      </c>
      <c r="C52" s="221" t="s">
        <v>143</v>
      </c>
      <c r="D52" s="218" t="s">
        <v>123</v>
      </c>
      <c r="E52" s="220">
        <v>2</v>
      </c>
      <c r="F52" s="95"/>
      <c r="G52" s="94"/>
      <c r="H52" s="94"/>
      <c r="I52" s="95"/>
      <c r="J52" s="94"/>
      <c r="K52" s="94"/>
      <c r="L52" s="94"/>
      <c r="M52" s="94"/>
      <c r="N52" s="94"/>
      <c r="O52" s="94"/>
      <c r="P52" s="94"/>
    </row>
    <row r="53" spans="1:16" ht="20.25" customHeight="1">
      <c r="A53" s="101">
        <v>10</v>
      </c>
      <c r="B53" s="49" t="s">
        <v>136</v>
      </c>
      <c r="C53" s="221" t="s">
        <v>167</v>
      </c>
      <c r="D53" s="218" t="s">
        <v>123</v>
      </c>
      <c r="E53" s="220">
        <v>1</v>
      </c>
      <c r="F53" s="95"/>
      <c r="G53" s="94"/>
      <c r="H53" s="94"/>
      <c r="I53" s="95"/>
      <c r="J53" s="94"/>
      <c r="K53" s="94"/>
      <c r="L53" s="94"/>
      <c r="M53" s="94"/>
      <c r="N53" s="94"/>
      <c r="O53" s="94"/>
      <c r="P53" s="94"/>
    </row>
    <row r="54" spans="1:16" ht="20.25" customHeight="1">
      <c r="A54" s="101">
        <v>11</v>
      </c>
      <c r="B54" s="49" t="s">
        <v>144</v>
      </c>
      <c r="C54" s="221" t="s">
        <v>145</v>
      </c>
      <c r="D54" s="218" t="s">
        <v>123</v>
      </c>
      <c r="E54" s="220">
        <v>2</v>
      </c>
      <c r="F54" s="95"/>
      <c r="G54" s="94"/>
      <c r="H54" s="94"/>
      <c r="I54" s="95"/>
      <c r="J54" s="94"/>
      <c r="K54" s="94"/>
      <c r="L54" s="94"/>
      <c r="M54" s="94"/>
      <c r="N54" s="94"/>
      <c r="O54" s="94"/>
      <c r="P54" s="94"/>
    </row>
    <row r="55" spans="1:16" ht="20.25" customHeight="1">
      <c r="A55" s="101">
        <v>12</v>
      </c>
      <c r="B55" s="49" t="s">
        <v>136</v>
      </c>
      <c r="C55" s="221" t="s">
        <v>168</v>
      </c>
      <c r="D55" s="218" t="s">
        <v>123</v>
      </c>
      <c r="E55" s="220">
        <v>2</v>
      </c>
      <c r="F55" s="95"/>
      <c r="G55" s="94"/>
      <c r="H55" s="94"/>
      <c r="I55" s="95"/>
      <c r="J55" s="94"/>
      <c r="K55" s="94"/>
      <c r="L55" s="94"/>
      <c r="M55" s="94"/>
      <c r="N55" s="94"/>
      <c r="O55" s="94"/>
      <c r="P55" s="94"/>
    </row>
    <row r="56" spans="1:16" ht="20.25" customHeight="1">
      <c r="A56" s="101">
        <v>13</v>
      </c>
      <c r="B56" s="49" t="s">
        <v>147</v>
      </c>
      <c r="C56" s="221" t="s">
        <v>137</v>
      </c>
      <c r="D56" s="218" t="s">
        <v>123</v>
      </c>
      <c r="E56" s="220">
        <v>1</v>
      </c>
      <c r="F56" s="95"/>
      <c r="G56" s="94"/>
      <c r="H56" s="94"/>
      <c r="I56" s="95"/>
      <c r="J56" s="94"/>
      <c r="K56" s="94"/>
      <c r="L56" s="94"/>
      <c r="M56" s="94"/>
      <c r="N56" s="94"/>
      <c r="O56" s="94"/>
      <c r="P56" s="94"/>
    </row>
    <row r="57" spans="1:16" ht="20.25" customHeight="1">
      <c r="A57" s="101">
        <v>14</v>
      </c>
      <c r="B57" s="49" t="s">
        <v>148</v>
      </c>
      <c r="C57" s="221" t="s">
        <v>149</v>
      </c>
      <c r="D57" s="218" t="s">
        <v>123</v>
      </c>
      <c r="E57" s="220">
        <v>2</v>
      </c>
      <c r="F57" s="95"/>
      <c r="G57" s="94"/>
      <c r="H57" s="94"/>
      <c r="I57" s="95"/>
      <c r="J57" s="94"/>
      <c r="K57" s="94"/>
      <c r="L57" s="94"/>
      <c r="M57" s="94"/>
      <c r="N57" s="94"/>
      <c r="O57" s="94"/>
      <c r="P57" s="94"/>
    </row>
    <row r="58" spans="1:16" ht="20.25" customHeight="1">
      <c r="A58" s="101">
        <v>15</v>
      </c>
      <c r="B58" s="49" t="s">
        <v>157</v>
      </c>
      <c r="C58" s="221"/>
      <c r="D58" s="218" t="s">
        <v>119</v>
      </c>
      <c r="E58" s="220">
        <v>1</v>
      </c>
      <c r="F58" s="95"/>
      <c r="G58" s="94"/>
      <c r="H58" s="94"/>
      <c r="I58" s="95"/>
      <c r="J58" s="94"/>
      <c r="K58" s="94"/>
      <c r="L58" s="94"/>
      <c r="M58" s="94"/>
      <c r="N58" s="94"/>
      <c r="O58" s="94"/>
      <c r="P58" s="94"/>
    </row>
    <row r="59" spans="1:16" ht="20.25" customHeight="1">
      <c r="A59" s="101"/>
      <c r="B59" s="190" t="s">
        <v>152</v>
      </c>
      <c r="C59" s="224"/>
      <c r="D59" s="225"/>
      <c r="E59" s="226"/>
      <c r="F59" s="191"/>
      <c r="G59" s="192"/>
      <c r="H59" s="94"/>
      <c r="I59" s="95"/>
      <c r="J59" s="94"/>
      <c r="K59" s="94"/>
      <c r="L59" s="94"/>
      <c r="M59" s="94"/>
      <c r="N59" s="94"/>
      <c r="O59" s="94"/>
      <c r="P59" s="94"/>
    </row>
    <row r="60" spans="1:16" ht="26.25" customHeight="1">
      <c r="A60" s="101">
        <v>1</v>
      </c>
      <c r="B60" s="49" t="s">
        <v>153</v>
      </c>
      <c r="C60" s="221" t="s">
        <v>154</v>
      </c>
      <c r="D60" s="218" t="s">
        <v>123</v>
      </c>
      <c r="E60" s="220">
        <v>1</v>
      </c>
      <c r="F60" s="95"/>
      <c r="G60" s="94"/>
      <c r="H60" s="94"/>
      <c r="I60" s="95"/>
      <c r="J60" s="94"/>
      <c r="K60" s="94"/>
      <c r="L60" s="94"/>
      <c r="M60" s="94"/>
      <c r="N60" s="94"/>
      <c r="O60" s="94"/>
      <c r="P60" s="94"/>
    </row>
    <row r="61" spans="1:16" ht="20.25" customHeight="1">
      <c r="A61" s="101">
        <v>2</v>
      </c>
      <c r="B61" s="49" t="s">
        <v>155</v>
      </c>
      <c r="C61" s="221" t="s">
        <v>156</v>
      </c>
      <c r="D61" s="218" t="s">
        <v>123</v>
      </c>
      <c r="E61" s="220">
        <v>1</v>
      </c>
      <c r="F61" s="95"/>
      <c r="G61" s="94"/>
      <c r="H61" s="94"/>
      <c r="I61" s="95"/>
      <c r="J61" s="94"/>
      <c r="K61" s="94"/>
      <c r="L61" s="94"/>
      <c r="M61" s="94"/>
      <c r="N61" s="94"/>
      <c r="O61" s="94"/>
      <c r="P61" s="94"/>
    </row>
    <row r="62" spans="1:16" ht="20.25" customHeight="1">
      <c r="A62" s="101">
        <v>3</v>
      </c>
      <c r="B62" s="49" t="s">
        <v>132</v>
      </c>
      <c r="C62" s="221" t="s">
        <v>138</v>
      </c>
      <c r="D62" s="218" t="s">
        <v>134</v>
      </c>
      <c r="E62" s="220">
        <v>3</v>
      </c>
      <c r="F62" s="95"/>
      <c r="G62" s="94"/>
      <c r="H62" s="94"/>
      <c r="I62" s="95"/>
      <c r="J62" s="94"/>
      <c r="K62" s="94"/>
      <c r="L62" s="94"/>
      <c r="M62" s="94"/>
      <c r="N62" s="94"/>
      <c r="O62" s="94"/>
      <c r="P62" s="94"/>
    </row>
    <row r="63" spans="1:16" ht="20.25" customHeight="1">
      <c r="A63" s="101">
        <v>4</v>
      </c>
      <c r="B63" s="49" t="s">
        <v>139</v>
      </c>
      <c r="C63" s="221" t="s">
        <v>138</v>
      </c>
      <c r="D63" s="218" t="s">
        <v>123</v>
      </c>
      <c r="E63" s="220">
        <v>1</v>
      </c>
      <c r="F63" s="95"/>
      <c r="G63" s="94"/>
      <c r="H63" s="94"/>
      <c r="I63" s="95"/>
      <c r="J63" s="94"/>
      <c r="K63" s="94"/>
      <c r="L63" s="94"/>
      <c r="M63" s="94"/>
      <c r="N63" s="94"/>
      <c r="O63" s="94"/>
      <c r="P63" s="94"/>
    </row>
    <row r="64" spans="1:16" ht="20.25" customHeight="1">
      <c r="A64" s="101">
        <v>5</v>
      </c>
      <c r="B64" s="49" t="s">
        <v>157</v>
      </c>
      <c r="C64" s="221"/>
      <c r="D64" s="218" t="s">
        <v>119</v>
      </c>
      <c r="E64" s="220">
        <v>1</v>
      </c>
      <c r="F64" s="95"/>
      <c r="G64" s="94"/>
      <c r="H64" s="94"/>
      <c r="I64" s="95"/>
      <c r="J64" s="94"/>
      <c r="K64" s="94"/>
      <c r="L64" s="94"/>
      <c r="M64" s="94"/>
      <c r="N64" s="94"/>
      <c r="O64" s="94"/>
      <c r="P64" s="94"/>
    </row>
    <row r="65" spans="1:16" ht="20.25" customHeight="1">
      <c r="A65" s="101"/>
      <c r="B65" s="190" t="s">
        <v>158</v>
      </c>
      <c r="C65" s="225"/>
      <c r="D65" s="218"/>
      <c r="E65" s="218"/>
      <c r="F65" s="95"/>
      <c r="G65" s="94"/>
      <c r="H65" s="94"/>
      <c r="I65" s="95"/>
      <c r="J65" s="94"/>
      <c r="K65" s="94"/>
      <c r="L65" s="94"/>
      <c r="M65" s="94"/>
      <c r="N65" s="94"/>
      <c r="O65" s="94"/>
      <c r="P65" s="94"/>
    </row>
    <row r="66" spans="1:16" ht="29.25" customHeight="1">
      <c r="A66" s="101" t="s">
        <v>159</v>
      </c>
      <c r="B66" s="49" t="s">
        <v>117</v>
      </c>
      <c r="C66" s="217" t="s">
        <v>118</v>
      </c>
      <c r="D66" s="218" t="s">
        <v>119</v>
      </c>
      <c r="E66" s="219">
        <v>1</v>
      </c>
      <c r="F66" s="95"/>
      <c r="G66" s="94"/>
      <c r="H66" s="94"/>
      <c r="I66" s="95"/>
      <c r="J66" s="94"/>
      <c r="K66" s="94"/>
      <c r="L66" s="94"/>
      <c r="M66" s="94"/>
      <c r="N66" s="94"/>
      <c r="O66" s="94"/>
      <c r="P66" s="94"/>
    </row>
    <row r="67" spans="1:16" ht="20.25" customHeight="1">
      <c r="A67" s="101"/>
      <c r="B67" s="190" t="s">
        <v>150</v>
      </c>
      <c r="C67" s="217"/>
      <c r="D67" s="218"/>
      <c r="E67" s="219"/>
      <c r="F67" s="95"/>
      <c r="G67" s="94"/>
      <c r="H67" s="94"/>
      <c r="I67" s="95"/>
      <c r="J67" s="94"/>
      <c r="K67" s="94"/>
      <c r="L67" s="94"/>
      <c r="M67" s="94"/>
      <c r="N67" s="94"/>
      <c r="O67" s="94"/>
      <c r="P67" s="94"/>
    </row>
    <row r="68" spans="1:16" ht="27.75" customHeight="1">
      <c r="A68" s="101">
        <v>1</v>
      </c>
      <c r="B68" s="49" t="s">
        <v>121</v>
      </c>
      <c r="C68" s="221" t="s">
        <v>122</v>
      </c>
      <c r="D68" s="218" t="s">
        <v>123</v>
      </c>
      <c r="E68" s="220">
        <v>1</v>
      </c>
      <c r="F68" s="95"/>
      <c r="G68" s="94"/>
      <c r="H68" s="94"/>
      <c r="I68" s="95"/>
      <c r="J68" s="94"/>
      <c r="K68" s="94"/>
      <c r="L68" s="94"/>
      <c r="M68" s="94"/>
      <c r="N68" s="94"/>
      <c r="O68" s="94"/>
      <c r="P68" s="94"/>
    </row>
    <row r="69" spans="1:16" ht="20.25" customHeight="1">
      <c r="A69" s="101">
        <v>2</v>
      </c>
      <c r="B69" s="49" t="s">
        <v>124</v>
      </c>
      <c r="C69" s="221" t="s">
        <v>125</v>
      </c>
      <c r="D69" s="218" t="s">
        <v>123</v>
      </c>
      <c r="E69" s="220">
        <v>1</v>
      </c>
      <c r="F69" s="95"/>
      <c r="G69" s="94"/>
      <c r="H69" s="94"/>
      <c r="I69" s="95"/>
      <c r="J69" s="94"/>
      <c r="K69" s="94"/>
      <c r="L69" s="94"/>
      <c r="M69" s="94"/>
      <c r="N69" s="94"/>
      <c r="O69" s="94"/>
      <c r="P69" s="94"/>
    </row>
    <row r="70" spans="1:16" ht="20.25" customHeight="1">
      <c r="A70" s="101">
        <v>3</v>
      </c>
      <c r="B70" s="49" t="s">
        <v>126</v>
      </c>
      <c r="C70" s="221" t="s">
        <v>127</v>
      </c>
      <c r="D70" s="218" t="s">
        <v>123</v>
      </c>
      <c r="E70" s="220">
        <v>1</v>
      </c>
      <c r="F70" s="95"/>
      <c r="G70" s="94"/>
      <c r="H70" s="94"/>
      <c r="I70" s="95"/>
      <c r="J70" s="94"/>
      <c r="K70" s="94"/>
      <c r="L70" s="94"/>
      <c r="M70" s="94"/>
      <c r="N70" s="94"/>
      <c r="O70" s="94"/>
      <c r="P70" s="94"/>
    </row>
    <row r="71" spans="1:16" ht="20.25" customHeight="1">
      <c r="A71" s="101">
        <v>4</v>
      </c>
      <c r="B71" s="49" t="s">
        <v>128</v>
      </c>
      <c r="C71" s="221" t="s">
        <v>129</v>
      </c>
      <c r="D71" s="218" t="s">
        <v>123</v>
      </c>
      <c r="E71" s="220">
        <v>2</v>
      </c>
      <c r="F71" s="95"/>
      <c r="G71" s="94"/>
      <c r="H71" s="94"/>
      <c r="I71" s="95"/>
      <c r="J71" s="94"/>
      <c r="K71" s="94"/>
      <c r="L71" s="94"/>
      <c r="M71" s="94"/>
      <c r="N71" s="94"/>
      <c r="O71" s="94"/>
      <c r="P71" s="94"/>
    </row>
    <row r="72" spans="1:16" ht="20.25" customHeight="1">
      <c r="A72" s="101">
        <v>5</v>
      </c>
      <c r="B72" s="49" t="s">
        <v>130</v>
      </c>
      <c r="C72" s="221" t="s">
        <v>131</v>
      </c>
      <c r="D72" s="220" t="s">
        <v>123</v>
      </c>
      <c r="E72" s="220">
        <v>4</v>
      </c>
      <c r="F72" s="95"/>
      <c r="G72" s="94"/>
      <c r="H72" s="94"/>
      <c r="I72" s="95"/>
      <c r="J72" s="94"/>
      <c r="K72" s="94"/>
      <c r="L72" s="94"/>
      <c r="M72" s="94"/>
      <c r="N72" s="94"/>
      <c r="O72" s="94"/>
      <c r="P72" s="94"/>
    </row>
    <row r="73" spans="1:16" ht="20.25" customHeight="1">
      <c r="A73" s="101">
        <v>6</v>
      </c>
      <c r="B73" s="49" t="s">
        <v>132</v>
      </c>
      <c r="C73" s="217" t="s">
        <v>133</v>
      </c>
      <c r="D73" s="227" t="s">
        <v>134</v>
      </c>
      <c r="E73" s="227">
        <v>1</v>
      </c>
      <c r="F73" s="95"/>
      <c r="G73" s="94"/>
      <c r="H73" s="94"/>
      <c r="I73" s="95"/>
      <c r="J73" s="94"/>
      <c r="K73" s="94"/>
      <c r="L73" s="94"/>
      <c r="M73" s="94"/>
      <c r="N73" s="94"/>
      <c r="O73" s="94"/>
      <c r="P73" s="94"/>
    </row>
    <row r="74" spans="1:16" ht="20.25" customHeight="1">
      <c r="A74" s="101">
        <v>7</v>
      </c>
      <c r="B74" s="49" t="s">
        <v>132</v>
      </c>
      <c r="C74" s="228" t="s">
        <v>135</v>
      </c>
      <c r="D74" s="218" t="s">
        <v>134</v>
      </c>
      <c r="E74" s="220">
        <v>4</v>
      </c>
      <c r="F74" s="95"/>
      <c r="G74" s="94"/>
      <c r="H74" s="94"/>
      <c r="I74" s="95"/>
      <c r="J74" s="94"/>
      <c r="K74" s="94"/>
      <c r="L74" s="94"/>
      <c r="M74" s="94"/>
      <c r="N74" s="94"/>
      <c r="O74" s="94"/>
      <c r="P74" s="94"/>
    </row>
    <row r="75" spans="1:16" ht="20.25" customHeight="1">
      <c r="A75" s="101">
        <v>8</v>
      </c>
      <c r="B75" s="49" t="s">
        <v>136</v>
      </c>
      <c r="C75" s="221" t="s">
        <v>137</v>
      </c>
      <c r="D75" s="220" t="s">
        <v>134</v>
      </c>
      <c r="E75" s="220">
        <v>12</v>
      </c>
      <c r="F75" s="95"/>
      <c r="G75" s="94"/>
      <c r="H75" s="94"/>
      <c r="I75" s="95"/>
      <c r="J75" s="94"/>
      <c r="K75" s="94"/>
      <c r="L75" s="94"/>
      <c r="M75" s="94"/>
      <c r="N75" s="94"/>
      <c r="O75" s="94"/>
      <c r="P75" s="94"/>
    </row>
    <row r="76" spans="1:16" ht="20.25" customHeight="1">
      <c r="A76" s="101">
        <v>9</v>
      </c>
      <c r="B76" s="49" t="s">
        <v>136</v>
      </c>
      <c r="C76" s="221" t="s">
        <v>138</v>
      </c>
      <c r="D76" s="220" t="s">
        <v>134</v>
      </c>
      <c r="E76" s="220">
        <v>2</v>
      </c>
      <c r="F76" s="95"/>
      <c r="G76" s="94"/>
      <c r="H76" s="94"/>
      <c r="I76" s="95"/>
      <c r="J76" s="94"/>
      <c r="K76" s="94"/>
      <c r="L76" s="94"/>
      <c r="M76" s="94"/>
      <c r="N76" s="94"/>
      <c r="O76" s="94"/>
      <c r="P76" s="94"/>
    </row>
    <row r="77" spans="1:16" ht="20.25" customHeight="1">
      <c r="A77" s="101">
        <v>10</v>
      </c>
      <c r="B77" s="49" t="s">
        <v>139</v>
      </c>
      <c r="C77" s="221" t="s">
        <v>137</v>
      </c>
      <c r="D77" s="220" t="s">
        <v>123</v>
      </c>
      <c r="E77" s="220">
        <v>5</v>
      </c>
      <c r="F77" s="95"/>
      <c r="G77" s="94"/>
      <c r="H77" s="94"/>
      <c r="I77" s="95"/>
      <c r="J77" s="94"/>
      <c r="K77" s="94"/>
      <c r="L77" s="94"/>
      <c r="M77" s="94"/>
      <c r="N77" s="94"/>
      <c r="O77" s="94"/>
      <c r="P77" s="94"/>
    </row>
    <row r="78" spans="1:16" ht="20.25" customHeight="1">
      <c r="A78" s="101">
        <v>11</v>
      </c>
      <c r="B78" s="49" t="s">
        <v>140</v>
      </c>
      <c r="C78" s="221" t="s">
        <v>137</v>
      </c>
      <c r="D78" s="220" t="s">
        <v>123</v>
      </c>
      <c r="E78" s="220">
        <v>2</v>
      </c>
      <c r="F78" s="95"/>
      <c r="G78" s="94"/>
      <c r="H78" s="94"/>
      <c r="I78" s="95"/>
      <c r="J78" s="94"/>
      <c r="K78" s="94"/>
      <c r="L78" s="94"/>
      <c r="M78" s="94"/>
      <c r="N78" s="94"/>
      <c r="O78" s="94"/>
      <c r="P78" s="94"/>
    </row>
    <row r="79" spans="1:16" ht="20.25" customHeight="1">
      <c r="A79" s="101">
        <v>12</v>
      </c>
      <c r="B79" s="49" t="s">
        <v>141</v>
      </c>
      <c r="C79" s="221" t="s">
        <v>142</v>
      </c>
      <c r="D79" s="220" t="s">
        <v>123</v>
      </c>
      <c r="E79" s="220">
        <v>1</v>
      </c>
      <c r="F79" s="95"/>
      <c r="G79" s="94"/>
      <c r="H79" s="94"/>
      <c r="I79" s="95"/>
      <c r="J79" s="94"/>
      <c r="K79" s="94"/>
      <c r="L79" s="94"/>
      <c r="M79" s="94"/>
      <c r="N79" s="94"/>
      <c r="O79" s="94"/>
      <c r="P79" s="94"/>
    </row>
    <row r="80" spans="1:16" ht="20.25" customHeight="1">
      <c r="A80" s="101">
        <v>13</v>
      </c>
      <c r="B80" s="49" t="s">
        <v>136</v>
      </c>
      <c r="C80" s="221" t="s">
        <v>143</v>
      </c>
      <c r="D80" s="220" t="s">
        <v>123</v>
      </c>
      <c r="E80" s="220">
        <v>2</v>
      </c>
      <c r="F80" s="95"/>
      <c r="G80" s="94"/>
      <c r="H80" s="94"/>
      <c r="I80" s="95"/>
      <c r="J80" s="94"/>
      <c r="K80" s="94"/>
      <c r="L80" s="94"/>
      <c r="M80" s="94"/>
      <c r="N80" s="94"/>
      <c r="O80" s="94"/>
      <c r="P80" s="94"/>
    </row>
    <row r="81" spans="1:16" ht="20.25" customHeight="1">
      <c r="A81" s="101">
        <v>14</v>
      </c>
      <c r="B81" s="49" t="s">
        <v>144</v>
      </c>
      <c r="C81" s="221" t="s">
        <v>145</v>
      </c>
      <c r="D81" s="218" t="s">
        <v>123</v>
      </c>
      <c r="E81" s="220">
        <v>2</v>
      </c>
      <c r="F81" s="95"/>
      <c r="G81" s="94"/>
      <c r="H81" s="94"/>
      <c r="I81" s="95"/>
      <c r="J81" s="94"/>
      <c r="K81" s="94"/>
      <c r="L81" s="94"/>
      <c r="M81" s="94"/>
      <c r="N81" s="94"/>
      <c r="O81" s="94"/>
      <c r="P81" s="94"/>
    </row>
    <row r="82" spans="1:16" ht="20.25" customHeight="1">
      <c r="A82" s="101">
        <v>15</v>
      </c>
      <c r="B82" s="49" t="s">
        <v>136</v>
      </c>
      <c r="C82" s="221" t="s">
        <v>146</v>
      </c>
      <c r="D82" s="218" t="s">
        <v>123</v>
      </c>
      <c r="E82" s="220">
        <v>2</v>
      </c>
      <c r="F82" s="95"/>
      <c r="G82" s="94"/>
      <c r="H82" s="94"/>
      <c r="I82" s="95"/>
      <c r="J82" s="94"/>
      <c r="K82" s="94"/>
      <c r="L82" s="94"/>
      <c r="M82" s="94"/>
      <c r="N82" s="94"/>
      <c r="O82" s="94"/>
      <c r="P82" s="94"/>
    </row>
    <row r="83" spans="1:16" ht="20.25" customHeight="1">
      <c r="A83" s="101">
        <v>16</v>
      </c>
      <c r="B83" s="49" t="s">
        <v>147</v>
      </c>
      <c r="C83" s="221" t="s">
        <v>137</v>
      </c>
      <c r="D83" s="218" t="s">
        <v>123</v>
      </c>
      <c r="E83" s="227">
        <v>2</v>
      </c>
      <c r="F83" s="95"/>
      <c r="G83" s="94"/>
      <c r="H83" s="94"/>
      <c r="I83" s="95"/>
      <c r="J83" s="94"/>
      <c r="K83" s="94"/>
      <c r="L83" s="94"/>
      <c r="M83" s="94"/>
      <c r="N83" s="94"/>
      <c r="O83" s="94"/>
      <c r="P83" s="94"/>
    </row>
    <row r="84" spans="1:16" ht="20.25" customHeight="1">
      <c r="A84" s="101">
        <v>17</v>
      </c>
      <c r="B84" s="49" t="s">
        <v>136</v>
      </c>
      <c r="C84" s="221" t="s">
        <v>138</v>
      </c>
      <c r="D84" s="218" t="s">
        <v>123</v>
      </c>
      <c r="E84" s="220">
        <v>2</v>
      </c>
      <c r="F84" s="95"/>
      <c r="G84" s="94"/>
      <c r="H84" s="94"/>
      <c r="I84" s="95"/>
      <c r="J84" s="94"/>
      <c r="K84" s="94"/>
      <c r="L84" s="94"/>
      <c r="M84" s="94"/>
      <c r="N84" s="94"/>
      <c r="O84" s="94"/>
      <c r="P84" s="94"/>
    </row>
    <row r="85" spans="1:16" ht="20.25" customHeight="1">
      <c r="A85" s="101">
        <v>18</v>
      </c>
      <c r="B85" s="49" t="s">
        <v>148</v>
      </c>
      <c r="C85" s="221" t="s">
        <v>149</v>
      </c>
      <c r="D85" s="218" t="s">
        <v>123</v>
      </c>
      <c r="E85" s="220">
        <v>2</v>
      </c>
      <c r="F85" s="95"/>
      <c r="G85" s="94"/>
      <c r="H85" s="94"/>
      <c r="I85" s="95"/>
      <c r="J85" s="94"/>
      <c r="K85" s="94"/>
      <c r="L85" s="94"/>
      <c r="M85" s="94"/>
      <c r="N85" s="94"/>
      <c r="O85" s="94"/>
      <c r="P85" s="94"/>
    </row>
    <row r="86" spans="1:16" ht="20.25" customHeight="1">
      <c r="A86" s="101"/>
      <c r="B86" s="190" t="s">
        <v>161</v>
      </c>
      <c r="C86" s="221"/>
      <c r="D86" s="218"/>
      <c r="E86" s="220"/>
      <c r="F86" s="95"/>
      <c r="G86" s="94"/>
      <c r="H86" s="94"/>
      <c r="I86" s="95"/>
      <c r="J86" s="94"/>
      <c r="K86" s="94"/>
      <c r="L86" s="94"/>
      <c r="M86" s="94"/>
      <c r="N86" s="94"/>
      <c r="O86" s="94"/>
      <c r="P86" s="94"/>
    </row>
    <row r="87" spans="1:16" ht="20.25" customHeight="1">
      <c r="A87" s="101">
        <v>1</v>
      </c>
      <c r="B87" s="49" t="s">
        <v>162</v>
      </c>
      <c r="C87" s="221" t="s">
        <v>163</v>
      </c>
      <c r="D87" s="218" t="s">
        <v>123</v>
      </c>
      <c r="E87" s="220">
        <v>1</v>
      </c>
      <c r="F87" s="95"/>
      <c r="G87" s="94"/>
      <c r="H87" s="94"/>
      <c r="I87" s="95"/>
      <c r="J87" s="94"/>
      <c r="K87" s="94"/>
      <c r="L87" s="94"/>
      <c r="M87" s="94"/>
      <c r="N87" s="94"/>
      <c r="O87" s="94"/>
      <c r="P87" s="94"/>
    </row>
    <row r="88" spans="1:16" ht="20.25" customHeight="1">
      <c r="A88" s="101">
        <v>2</v>
      </c>
      <c r="B88" s="49" t="s">
        <v>128</v>
      </c>
      <c r="C88" s="221" t="s">
        <v>129</v>
      </c>
      <c r="D88" s="218" t="s">
        <v>123</v>
      </c>
      <c r="E88" s="220">
        <v>1</v>
      </c>
      <c r="F88" s="95"/>
      <c r="G88" s="94"/>
      <c r="H88" s="94"/>
      <c r="I88" s="95"/>
      <c r="J88" s="94"/>
      <c r="K88" s="94"/>
      <c r="L88" s="94"/>
      <c r="M88" s="94"/>
      <c r="N88" s="94"/>
      <c r="O88" s="94"/>
      <c r="P88" s="94"/>
    </row>
    <row r="89" spans="1:16" ht="20.25" customHeight="1">
      <c r="A89" s="101">
        <v>3</v>
      </c>
      <c r="B89" s="49" t="s">
        <v>164</v>
      </c>
      <c r="C89" s="221" t="s">
        <v>165</v>
      </c>
      <c r="D89" s="218" t="s">
        <v>123</v>
      </c>
      <c r="E89" s="220">
        <v>3</v>
      </c>
      <c r="F89" s="95"/>
      <c r="G89" s="94"/>
      <c r="H89" s="94"/>
      <c r="I89" s="95"/>
      <c r="J89" s="94"/>
      <c r="K89" s="94"/>
      <c r="L89" s="94"/>
      <c r="M89" s="94"/>
      <c r="N89" s="94"/>
      <c r="O89" s="94"/>
      <c r="P89" s="94"/>
    </row>
    <row r="90" spans="1:16" ht="20.25" customHeight="1">
      <c r="A90" s="101">
        <v>4</v>
      </c>
      <c r="B90" s="49" t="s">
        <v>136</v>
      </c>
      <c r="C90" s="221" t="s">
        <v>166</v>
      </c>
      <c r="D90" s="218" t="s">
        <v>123</v>
      </c>
      <c r="E90" s="220">
        <v>1</v>
      </c>
      <c r="F90" s="95"/>
      <c r="G90" s="94"/>
      <c r="H90" s="94"/>
      <c r="I90" s="95"/>
      <c r="J90" s="94"/>
      <c r="K90" s="94"/>
      <c r="L90" s="94"/>
      <c r="M90" s="94"/>
      <c r="N90" s="94"/>
      <c r="O90" s="94"/>
      <c r="P90" s="94"/>
    </row>
    <row r="91" spans="1:16" ht="20.25" customHeight="1">
      <c r="A91" s="101">
        <v>5</v>
      </c>
      <c r="B91" s="49" t="s">
        <v>132</v>
      </c>
      <c r="C91" s="221" t="s">
        <v>135</v>
      </c>
      <c r="D91" s="218" t="s">
        <v>134</v>
      </c>
      <c r="E91" s="220">
        <v>5</v>
      </c>
      <c r="F91" s="95"/>
      <c r="G91" s="94"/>
      <c r="H91" s="94"/>
      <c r="I91" s="95"/>
      <c r="J91" s="94"/>
      <c r="K91" s="94"/>
      <c r="L91" s="94"/>
      <c r="M91" s="94"/>
      <c r="N91" s="94"/>
      <c r="O91" s="94"/>
      <c r="P91" s="94"/>
    </row>
    <row r="92" spans="1:16" ht="20.25" customHeight="1">
      <c r="A92" s="101">
        <v>6</v>
      </c>
      <c r="B92" s="49" t="s">
        <v>136</v>
      </c>
      <c r="C92" s="221" t="s">
        <v>137</v>
      </c>
      <c r="D92" s="218" t="s">
        <v>134</v>
      </c>
      <c r="E92" s="227">
        <v>14</v>
      </c>
      <c r="F92" s="95"/>
      <c r="G92" s="94"/>
      <c r="H92" s="94"/>
      <c r="I92" s="95"/>
      <c r="J92" s="94"/>
      <c r="K92" s="94"/>
      <c r="L92" s="94"/>
      <c r="M92" s="94"/>
      <c r="N92" s="94"/>
      <c r="O92" s="94"/>
      <c r="P92" s="94"/>
    </row>
    <row r="93" spans="1:16" ht="20.25" customHeight="1">
      <c r="A93" s="101">
        <v>7</v>
      </c>
      <c r="B93" s="49" t="s">
        <v>136</v>
      </c>
      <c r="C93" s="221" t="s">
        <v>138</v>
      </c>
      <c r="D93" s="227" t="s">
        <v>134</v>
      </c>
      <c r="E93" s="220">
        <v>1</v>
      </c>
      <c r="F93" s="95"/>
      <c r="G93" s="94"/>
      <c r="H93" s="94"/>
      <c r="I93" s="95"/>
      <c r="J93" s="94"/>
      <c r="K93" s="94"/>
      <c r="L93" s="94"/>
      <c r="M93" s="94"/>
      <c r="N93" s="94"/>
      <c r="O93" s="94"/>
      <c r="P93" s="94"/>
    </row>
    <row r="94" spans="1:16" ht="20.25" customHeight="1">
      <c r="A94" s="101">
        <v>8</v>
      </c>
      <c r="B94" s="49" t="s">
        <v>139</v>
      </c>
      <c r="C94" s="221" t="s">
        <v>135</v>
      </c>
      <c r="D94" s="227" t="s">
        <v>123</v>
      </c>
      <c r="E94" s="220">
        <v>1</v>
      </c>
      <c r="F94" s="95"/>
      <c r="G94" s="94"/>
      <c r="H94" s="94"/>
      <c r="I94" s="95"/>
      <c r="J94" s="94"/>
      <c r="K94" s="94"/>
      <c r="L94" s="94"/>
      <c r="M94" s="94"/>
      <c r="N94" s="94"/>
      <c r="O94" s="94"/>
      <c r="P94" s="94"/>
    </row>
    <row r="95" spans="1:16" ht="20.25" customHeight="1">
      <c r="A95" s="101"/>
      <c r="B95" s="49" t="s">
        <v>136</v>
      </c>
      <c r="C95" s="218" t="s">
        <v>137</v>
      </c>
      <c r="D95" s="218" t="s">
        <v>123</v>
      </c>
      <c r="E95" s="229">
        <v>3</v>
      </c>
      <c r="F95" s="95"/>
      <c r="G95" s="94"/>
      <c r="H95" s="94"/>
      <c r="I95" s="95"/>
      <c r="J95" s="94"/>
      <c r="K95" s="94"/>
      <c r="L95" s="94"/>
      <c r="M95" s="94"/>
      <c r="N95" s="94"/>
      <c r="O95" s="94"/>
      <c r="P95" s="94"/>
    </row>
    <row r="96" spans="1:16" ht="20.25" customHeight="1">
      <c r="A96" s="101">
        <v>9</v>
      </c>
      <c r="B96" s="49" t="s">
        <v>141</v>
      </c>
      <c r="C96" s="221" t="s">
        <v>143</v>
      </c>
      <c r="D96" s="227" t="s">
        <v>123</v>
      </c>
      <c r="E96" s="220">
        <v>1</v>
      </c>
      <c r="F96" s="95"/>
      <c r="G96" s="94"/>
      <c r="H96" s="94"/>
      <c r="I96" s="95"/>
      <c r="J96" s="94"/>
      <c r="K96" s="94"/>
      <c r="L96" s="94"/>
      <c r="M96" s="94"/>
      <c r="N96" s="94"/>
      <c r="O96" s="94"/>
      <c r="P96" s="94"/>
    </row>
    <row r="97" spans="1:16" ht="20.25" customHeight="1">
      <c r="A97" s="101">
        <v>11</v>
      </c>
      <c r="B97" s="49" t="s">
        <v>144</v>
      </c>
      <c r="C97" s="221" t="s">
        <v>145</v>
      </c>
      <c r="D97" s="218" t="s">
        <v>123</v>
      </c>
      <c r="E97" s="220">
        <v>2</v>
      </c>
      <c r="F97" s="95"/>
      <c r="G97" s="94"/>
      <c r="H97" s="94"/>
      <c r="I97" s="95"/>
      <c r="J97" s="94"/>
      <c r="K97" s="94"/>
      <c r="L97" s="94"/>
      <c r="M97" s="94"/>
      <c r="N97" s="94"/>
      <c r="O97" s="94"/>
      <c r="P97" s="94"/>
    </row>
    <row r="98" spans="1:16" ht="20.25" customHeight="1">
      <c r="A98" s="101">
        <v>12</v>
      </c>
      <c r="B98" s="49" t="s">
        <v>136</v>
      </c>
      <c r="C98" s="221" t="s">
        <v>169</v>
      </c>
      <c r="D98" s="218" t="s">
        <v>123</v>
      </c>
      <c r="E98" s="220">
        <v>1</v>
      </c>
      <c r="F98" s="95"/>
      <c r="G98" s="94"/>
      <c r="H98" s="94"/>
      <c r="I98" s="95"/>
      <c r="J98" s="94"/>
      <c r="K98" s="94"/>
      <c r="L98" s="94"/>
      <c r="M98" s="94"/>
      <c r="N98" s="94"/>
      <c r="O98" s="94"/>
      <c r="P98" s="94"/>
    </row>
    <row r="99" spans="1:16" ht="20.25" customHeight="1">
      <c r="A99" s="101"/>
      <c r="B99" s="49" t="s">
        <v>136</v>
      </c>
      <c r="C99" s="221" t="s">
        <v>168</v>
      </c>
      <c r="D99" s="220" t="s">
        <v>123</v>
      </c>
      <c r="E99" s="227">
        <v>2</v>
      </c>
      <c r="F99" s="95"/>
      <c r="G99" s="94"/>
      <c r="H99" s="94"/>
      <c r="I99" s="95"/>
      <c r="J99" s="94"/>
      <c r="K99" s="94"/>
      <c r="L99" s="94"/>
      <c r="M99" s="94"/>
      <c r="N99" s="94"/>
      <c r="O99" s="94"/>
      <c r="P99" s="94"/>
    </row>
    <row r="100" spans="1:16" ht="20.25" customHeight="1">
      <c r="A100" s="101">
        <v>13</v>
      </c>
      <c r="B100" s="49" t="s">
        <v>147</v>
      </c>
      <c r="C100" s="221" t="s">
        <v>137</v>
      </c>
      <c r="D100" s="220" t="s">
        <v>123</v>
      </c>
      <c r="E100" s="219">
        <v>1</v>
      </c>
      <c r="F100" s="95"/>
      <c r="G100" s="94"/>
      <c r="H100" s="94"/>
      <c r="I100" s="95"/>
      <c r="J100" s="94"/>
      <c r="K100" s="94"/>
      <c r="L100" s="94"/>
      <c r="M100" s="94"/>
      <c r="N100" s="94"/>
      <c r="O100" s="94"/>
      <c r="P100" s="94"/>
    </row>
    <row r="101" spans="1:16" ht="20.25" customHeight="1">
      <c r="A101" s="180">
        <v>14</v>
      </c>
      <c r="B101" s="49" t="s">
        <v>148</v>
      </c>
      <c r="C101" s="221" t="s">
        <v>149</v>
      </c>
      <c r="D101" s="220" t="s">
        <v>123</v>
      </c>
      <c r="E101" s="219">
        <v>1</v>
      </c>
      <c r="F101" s="181"/>
      <c r="G101" s="94"/>
      <c r="H101" s="94"/>
      <c r="I101" s="95"/>
      <c r="J101" s="94"/>
      <c r="K101" s="94"/>
      <c r="L101" s="94"/>
      <c r="M101" s="94"/>
      <c r="N101" s="94"/>
      <c r="O101" s="94"/>
      <c r="P101" s="94"/>
    </row>
    <row r="102" spans="1:16" ht="20.25" customHeight="1">
      <c r="A102" s="180">
        <v>15</v>
      </c>
      <c r="B102" s="49" t="s">
        <v>157</v>
      </c>
      <c r="C102" s="218"/>
      <c r="D102" s="218" t="s">
        <v>119</v>
      </c>
      <c r="E102" s="218">
        <v>1</v>
      </c>
      <c r="F102" s="181"/>
      <c r="G102" s="94"/>
      <c r="H102" s="94"/>
      <c r="I102" s="95"/>
      <c r="J102" s="94"/>
      <c r="K102" s="94"/>
      <c r="L102" s="94"/>
      <c r="M102" s="94"/>
      <c r="N102" s="94"/>
      <c r="O102" s="94"/>
      <c r="P102" s="94"/>
    </row>
    <row r="103" spans="1:16" ht="20.25" customHeight="1">
      <c r="A103" s="101"/>
      <c r="B103" s="190" t="s">
        <v>172</v>
      </c>
      <c r="C103" s="221"/>
      <c r="D103" s="227"/>
      <c r="E103" s="218"/>
      <c r="F103" s="95"/>
      <c r="G103" s="94"/>
      <c r="H103" s="94"/>
      <c r="I103" s="95"/>
      <c r="J103" s="94"/>
      <c r="K103" s="94"/>
      <c r="L103" s="94"/>
      <c r="M103" s="94"/>
      <c r="N103" s="94"/>
      <c r="O103" s="94"/>
      <c r="P103" s="94"/>
    </row>
    <row r="104" spans="1:16" ht="31.5" customHeight="1">
      <c r="A104" s="101">
        <v>1</v>
      </c>
      <c r="B104" s="49" t="s">
        <v>153</v>
      </c>
      <c r="C104" s="221" t="s">
        <v>154</v>
      </c>
      <c r="D104" s="227" t="s">
        <v>123</v>
      </c>
      <c r="E104" s="218"/>
      <c r="F104" s="95"/>
      <c r="G104" s="94"/>
      <c r="H104" s="94"/>
      <c r="I104" s="95"/>
      <c r="J104" s="94"/>
      <c r="K104" s="94"/>
      <c r="L104" s="94"/>
      <c r="M104" s="94"/>
      <c r="N104" s="94"/>
      <c r="O104" s="94"/>
      <c r="P104" s="94"/>
    </row>
    <row r="105" spans="1:16" ht="20.25" customHeight="1">
      <c r="A105" s="101">
        <v>2</v>
      </c>
      <c r="B105" s="49" t="s">
        <v>162</v>
      </c>
      <c r="C105" s="221" t="s">
        <v>170</v>
      </c>
      <c r="D105" s="227" t="s">
        <v>123</v>
      </c>
      <c r="E105" s="218"/>
      <c r="F105" s="95"/>
      <c r="G105" s="94"/>
      <c r="H105" s="94"/>
      <c r="I105" s="95"/>
      <c r="J105" s="94"/>
      <c r="K105" s="94"/>
      <c r="L105" s="94"/>
      <c r="M105" s="94"/>
      <c r="N105" s="94"/>
      <c r="O105" s="94"/>
      <c r="P105" s="94"/>
    </row>
    <row r="106" spans="1:16" ht="20.25" customHeight="1">
      <c r="A106" s="101">
        <v>3</v>
      </c>
      <c r="B106" s="49" t="s">
        <v>132</v>
      </c>
      <c r="C106" s="221" t="s">
        <v>138</v>
      </c>
      <c r="D106" s="227" t="s">
        <v>134</v>
      </c>
      <c r="E106" s="218"/>
      <c r="F106" s="95"/>
      <c r="G106" s="94"/>
      <c r="H106" s="94"/>
      <c r="I106" s="95"/>
      <c r="J106" s="94"/>
      <c r="K106" s="94"/>
      <c r="L106" s="94"/>
      <c r="M106" s="94"/>
      <c r="N106" s="94"/>
      <c r="O106" s="94"/>
      <c r="P106" s="94"/>
    </row>
    <row r="107" spans="1:16" ht="20.25" customHeight="1">
      <c r="A107" s="101">
        <v>4</v>
      </c>
      <c r="B107" s="49" t="s">
        <v>139</v>
      </c>
      <c r="C107" s="221" t="s">
        <v>138</v>
      </c>
      <c r="D107" s="227" t="s">
        <v>123</v>
      </c>
      <c r="E107" s="218"/>
      <c r="F107" s="95"/>
      <c r="G107" s="94"/>
      <c r="H107" s="94"/>
      <c r="I107" s="95"/>
      <c r="J107" s="94"/>
      <c r="K107" s="94"/>
      <c r="L107" s="94"/>
      <c r="M107" s="94"/>
      <c r="N107" s="94"/>
      <c r="O107" s="94"/>
      <c r="P107" s="94"/>
    </row>
    <row r="108" spans="1:16" ht="20.25" customHeight="1">
      <c r="A108" s="101">
        <v>5</v>
      </c>
      <c r="B108" s="49" t="s">
        <v>140</v>
      </c>
      <c r="C108" s="221" t="s">
        <v>138</v>
      </c>
      <c r="D108" s="227" t="s">
        <v>123</v>
      </c>
      <c r="E108" s="218"/>
      <c r="F108" s="95"/>
      <c r="G108" s="94"/>
      <c r="H108" s="94"/>
      <c r="I108" s="95"/>
      <c r="J108" s="94"/>
      <c r="K108" s="94"/>
      <c r="L108" s="94"/>
      <c r="M108" s="94"/>
      <c r="N108" s="94"/>
      <c r="O108" s="94"/>
      <c r="P108" s="94"/>
    </row>
    <row r="109" spans="1:16" ht="20.25" customHeight="1">
      <c r="A109" s="101">
        <v>6</v>
      </c>
      <c r="B109" s="49" t="s">
        <v>148</v>
      </c>
      <c r="C109" s="221" t="s">
        <v>171</v>
      </c>
      <c r="D109" s="227" t="s">
        <v>123</v>
      </c>
      <c r="E109" s="218"/>
      <c r="F109" s="95"/>
      <c r="G109" s="94"/>
      <c r="H109" s="94"/>
      <c r="I109" s="95"/>
      <c r="J109" s="94"/>
      <c r="K109" s="94"/>
      <c r="L109" s="94"/>
      <c r="M109" s="94"/>
      <c r="N109" s="94"/>
      <c r="O109" s="94"/>
      <c r="P109" s="94"/>
    </row>
    <row r="110" spans="1:16" ht="20.25" customHeight="1">
      <c r="A110" s="101">
        <v>7</v>
      </c>
      <c r="B110" s="49" t="s">
        <v>157</v>
      </c>
      <c r="C110" s="221"/>
      <c r="D110" s="227" t="s">
        <v>119</v>
      </c>
      <c r="E110" s="218"/>
      <c r="F110" s="95"/>
      <c r="G110" s="94"/>
      <c r="H110" s="94"/>
      <c r="I110" s="95"/>
      <c r="J110" s="94"/>
      <c r="K110" s="94"/>
      <c r="L110" s="94"/>
      <c r="M110" s="94"/>
      <c r="N110" s="94"/>
      <c r="O110" s="94"/>
      <c r="P110" s="94"/>
    </row>
    <row r="111" spans="1:16" ht="20.25" customHeight="1">
      <c r="A111" s="101"/>
      <c r="B111" s="190" t="s">
        <v>185</v>
      </c>
      <c r="C111" s="221"/>
      <c r="D111" s="220"/>
      <c r="E111" s="218"/>
      <c r="F111" s="95"/>
      <c r="G111" s="94"/>
      <c r="H111" s="94"/>
      <c r="I111" s="95"/>
      <c r="J111" s="94"/>
      <c r="K111" s="94"/>
      <c r="L111" s="94"/>
      <c r="M111" s="94"/>
      <c r="N111" s="94"/>
      <c r="O111" s="94"/>
      <c r="P111" s="94"/>
    </row>
    <row r="112" spans="1:16" ht="33" customHeight="1">
      <c r="A112" s="101">
        <v>1</v>
      </c>
      <c r="B112" s="49" t="s">
        <v>173</v>
      </c>
      <c r="C112" s="221" t="s">
        <v>174</v>
      </c>
      <c r="D112" s="220" t="s">
        <v>134</v>
      </c>
      <c r="E112" s="218">
        <v>11</v>
      </c>
      <c r="F112" s="95"/>
      <c r="G112" s="94"/>
      <c r="H112" s="94"/>
      <c r="I112" s="95"/>
      <c r="J112" s="94"/>
      <c r="K112" s="94"/>
      <c r="L112" s="94"/>
      <c r="M112" s="94"/>
      <c r="N112" s="94"/>
      <c r="O112" s="94"/>
      <c r="P112" s="94"/>
    </row>
    <row r="113" spans="1:16" ht="20.25" customHeight="1">
      <c r="A113" s="101">
        <v>2</v>
      </c>
      <c r="B113" s="49" t="s">
        <v>136</v>
      </c>
      <c r="C113" s="221" t="s">
        <v>175</v>
      </c>
      <c r="D113" s="220" t="s">
        <v>134</v>
      </c>
      <c r="E113" s="218">
        <v>22</v>
      </c>
      <c r="F113" s="95"/>
      <c r="G113" s="94"/>
      <c r="H113" s="94"/>
      <c r="I113" s="95"/>
      <c r="J113" s="94"/>
      <c r="K113" s="94"/>
      <c r="L113" s="94"/>
      <c r="M113" s="94"/>
      <c r="N113" s="94"/>
      <c r="O113" s="94"/>
      <c r="P113" s="94"/>
    </row>
    <row r="114" spans="1:16" ht="20.25" customHeight="1">
      <c r="A114" s="101">
        <v>3</v>
      </c>
      <c r="B114" s="49" t="s">
        <v>176</v>
      </c>
      <c r="C114" s="221" t="s">
        <v>177</v>
      </c>
      <c r="D114" s="220" t="s">
        <v>134</v>
      </c>
      <c r="E114" s="218">
        <v>8</v>
      </c>
      <c r="F114" s="95"/>
      <c r="G114" s="94"/>
      <c r="H114" s="94"/>
      <c r="I114" s="95"/>
      <c r="J114" s="94"/>
      <c r="K114" s="94"/>
      <c r="L114" s="94"/>
      <c r="M114" s="94"/>
      <c r="N114" s="94"/>
      <c r="O114" s="94"/>
      <c r="P114" s="94"/>
    </row>
    <row r="115" spans="1:16" ht="20.25" customHeight="1">
      <c r="A115" s="101">
        <v>4</v>
      </c>
      <c r="B115" s="49" t="s">
        <v>178</v>
      </c>
      <c r="C115" s="221" t="s">
        <v>179</v>
      </c>
      <c r="D115" s="218" t="s">
        <v>134</v>
      </c>
      <c r="E115" s="218">
        <v>5</v>
      </c>
      <c r="F115" s="95"/>
      <c r="G115" s="94"/>
      <c r="H115" s="94"/>
      <c r="I115" s="95"/>
      <c r="J115" s="94"/>
      <c r="K115" s="94"/>
      <c r="L115" s="94"/>
      <c r="M115" s="94"/>
      <c r="N115" s="94"/>
      <c r="O115" s="94"/>
      <c r="P115" s="94"/>
    </row>
    <row r="116" spans="1:16" ht="20.25" customHeight="1">
      <c r="A116" s="101">
        <v>5</v>
      </c>
      <c r="B116" s="49" t="s">
        <v>178</v>
      </c>
      <c r="C116" s="221" t="s">
        <v>180</v>
      </c>
      <c r="D116" s="218" t="s">
        <v>134</v>
      </c>
      <c r="E116" s="218">
        <v>34</v>
      </c>
      <c r="F116" s="95"/>
      <c r="G116" s="94"/>
      <c r="H116" s="94"/>
      <c r="I116" s="95"/>
      <c r="J116" s="94"/>
      <c r="K116" s="94"/>
      <c r="L116" s="94"/>
      <c r="M116" s="94"/>
      <c r="N116" s="94"/>
      <c r="O116" s="94"/>
      <c r="P116" s="94"/>
    </row>
    <row r="117" spans="1:16" ht="20.25" customHeight="1">
      <c r="A117" s="101">
        <v>6</v>
      </c>
      <c r="B117" s="49" t="s">
        <v>178</v>
      </c>
      <c r="C117" s="221" t="s">
        <v>181</v>
      </c>
      <c r="D117" s="218" t="s">
        <v>134</v>
      </c>
      <c r="E117" s="218">
        <v>30</v>
      </c>
      <c r="F117" s="95"/>
      <c r="G117" s="94"/>
      <c r="H117" s="94"/>
      <c r="I117" s="95"/>
      <c r="J117" s="94"/>
      <c r="K117" s="94"/>
      <c r="L117" s="94"/>
      <c r="M117" s="94"/>
      <c r="N117" s="94"/>
      <c r="O117" s="94"/>
      <c r="P117" s="94"/>
    </row>
    <row r="118" spans="1:16" ht="20.25" customHeight="1">
      <c r="A118" s="101">
        <v>7</v>
      </c>
      <c r="B118" s="49" t="s">
        <v>178</v>
      </c>
      <c r="C118" s="221" t="s">
        <v>182</v>
      </c>
      <c r="D118" s="218" t="s">
        <v>134</v>
      </c>
      <c r="E118" s="218">
        <v>8</v>
      </c>
      <c r="F118" s="95"/>
      <c r="G118" s="94"/>
      <c r="H118" s="94"/>
      <c r="I118" s="95"/>
      <c r="J118" s="94"/>
      <c r="K118" s="94"/>
      <c r="L118" s="94"/>
      <c r="M118" s="94"/>
      <c r="N118" s="94"/>
      <c r="O118" s="94"/>
      <c r="P118" s="94"/>
    </row>
    <row r="119" spans="1:16" ht="27.75" customHeight="1">
      <c r="A119" s="101">
        <v>8</v>
      </c>
      <c r="B119" s="49" t="s">
        <v>183</v>
      </c>
      <c r="C119" s="221"/>
      <c r="D119" s="220" t="s">
        <v>184</v>
      </c>
      <c r="E119" s="218">
        <v>6</v>
      </c>
      <c r="F119" s="95"/>
      <c r="G119" s="94"/>
      <c r="H119" s="94"/>
      <c r="I119" s="95"/>
      <c r="J119" s="94"/>
      <c r="K119" s="94"/>
      <c r="L119" s="94"/>
      <c r="M119" s="94"/>
      <c r="N119" s="94"/>
      <c r="O119" s="94"/>
      <c r="P119" s="94"/>
    </row>
    <row r="120" spans="1:16" ht="20.25" customHeight="1">
      <c r="A120" s="101">
        <v>9</v>
      </c>
      <c r="B120" s="49" t="s">
        <v>176</v>
      </c>
      <c r="C120" s="221"/>
      <c r="D120" s="220" t="s">
        <v>184</v>
      </c>
      <c r="E120" s="218">
        <v>1</v>
      </c>
      <c r="F120" s="95"/>
      <c r="G120" s="94"/>
      <c r="H120" s="94"/>
      <c r="I120" s="95"/>
      <c r="J120" s="94"/>
      <c r="K120" s="94"/>
      <c r="L120" s="94"/>
      <c r="M120" s="94"/>
      <c r="N120" s="94"/>
      <c r="O120" s="94"/>
      <c r="P120" s="94"/>
    </row>
    <row r="121" spans="1:16" ht="20.25" customHeight="1">
      <c r="A121" s="101"/>
      <c r="B121" s="190" t="s">
        <v>189</v>
      </c>
      <c r="C121" s="221"/>
      <c r="D121" s="218"/>
      <c r="E121" s="218"/>
      <c r="F121" s="95"/>
      <c r="G121" s="94"/>
      <c r="H121" s="94"/>
      <c r="I121" s="95"/>
      <c r="J121" s="94"/>
      <c r="K121" s="94"/>
      <c r="L121" s="94"/>
      <c r="M121" s="94"/>
      <c r="N121" s="94"/>
      <c r="O121" s="94"/>
      <c r="P121" s="94"/>
    </row>
    <row r="122" spans="1:16" ht="20.25" customHeight="1">
      <c r="A122" s="101">
        <v>1</v>
      </c>
      <c r="B122" s="49" t="s">
        <v>186</v>
      </c>
      <c r="C122" s="221"/>
      <c r="D122" s="218" t="s">
        <v>119</v>
      </c>
      <c r="E122" s="218">
        <v>1</v>
      </c>
      <c r="F122" s="95"/>
      <c r="G122" s="94"/>
      <c r="H122" s="94"/>
      <c r="I122" s="95"/>
      <c r="J122" s="94"/>
      <c r="K122" s="94"/>
      <c r="L122" s="94"/>
      <c r="M122" s="94"/>
      <c r="N122" s="94"/>
      <c r="O122" s="94"/>
      <c r="P122" s="94"/>
    </row>
    <row r="123" spans="1:16" ht="28.5" customHeight="1">
      <c r="A123" s="250">
        <v>2</v>
      </c>
      <c r="B123" s="248" t="s">
        <v>187</v>
      </c>
      <c r="C123" s="249"/>
      <c r="D123" s="251" t="s">
        <v>188</v>
      </c>
      <c r="E123" s="251">
        <v>59</v>
      </c>
      <c r="F123" s="240"/>
      <c r="G123" s="241"/>
      <c r="H123" s="241"/>
      <c r="I123" s="240"/>
      <c r="J123" s="241"/>
      <c r="K123" s="241"/>
      <c r="L123" s="241"/>
      <c r="M123" s="241"/>
      <c r="N123" s="241"/>
      <c r="O123" s="241"/>
      <c r="P123" s="241"/>
    </row>
    <row r="124" spans="1:21" s="102" customFormat="1" ht="12.75">
      <c r="A124" s="243"/>
      <c r="B124" s="244"/>
      <c r="C124" s="244" t="s">
        <v>34</v>
      </c>
      <c r="D124" s="245"/>
      <c r="E124" s="246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58"/>
      <c r="R124" s="58"/>
      <c r="S124" s="58"/>
      <c r="T124" s="58"/>
      <c r="U124" s="58"/>
    </row>
    <row r="125" spans="1:21" s="102" customFormat="1" ht="12.75">
      <c r="A125" s="243"/>
      <c r="B125" s="244" t="s">
        <v>333</v>
      </c>
      <c r="C125" s="252">
        <v>0.05</v>
      </c>
      <c r="D125" s="245"/>
      <c r="E125" s="246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58"/>
      <c r="R125" s="58"/>
      <c r="S125" s="58"/>
      <c r="T125" s="58"/>
      <c r="U125" s="58"/>
    </row>
    <row r="126" spans="1:21" s="102" customFormat="1" ht="12.75">
      <c r="A126" s="243"/>
      <c r="B126" s="244" t="s">
        <v>334</v>
      </c>
      <c r="C126" s="253"/>
      <c r="D126" s="245"/>
      <c r="E126" s="246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58"/>
      <c r="R126" s="58"/>
      <c r="S126" s="58"/>
      <c r="T126" s="58"/>
      <c r="U126" s="58"/>
    </row>
    <row r="127" spans="1:21" s="102" customFormat="1" ht="12.75">
      <c r="A127" s="243"/>
      <c r="B127" s="244" t="s">
        <v>335</v>
      </c>
      <c r="C127" s="252">
        <v>0.24</v>
      </c>
      <c r="D127" s="245"/>
      <c r="E127" s="246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58"/>
      <c r="R127" s="58"/>
      <c r="S127" s="58"/>
      <c r="T127" s="58"/>
      <c r="U127" s="58"/>
    </row>
    <row r="128" spans="1:21" s="102" customFormat="1" ht="12.75">
      <c r="A128" s="243"/>
      <c r="B128" s="244" t="s">
        <v>58</v>
      </c>
      <c r="C128" s="253"/>
      <c r="D128" s="245"/>
      <c r="E128" s="246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58"/>
      <c r="R128" s="58"/>
      <c r="S128" s="58"/>
      <c r="T128" s="58"/>
      <c r="U128" s="58"/>
    </row>
    <row r="129" spans="1:21" s="102" customFormat="1" ht="12.75">
      <c r="A129" s="243"/>
      <c r="B129" s="244" t="s">
        <v>336</v>
      </c>
      <c r="C129" s="247">
        <v>0.22</v>
      </c>
      <c r="D129" s="245"/>
      <c r="E129" s="246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58"/>
      <c r="R129" s="58"/>
      <c r="S129" s="58"/>
      <c r="T129" s="58"/>
      <c r="U129" s="58"/>
    </row>
    <row r="130" spans="1:21" s="102" customFormat="1" ht="12.75">
      <c r="A130" s="243"/>
      <c r="B130" s="244" t="s">
        <v>337</v>
      </c>
      <c r="C130" s="244"/>
      <c r="D130" s="245"/>
      <c r="E130" s="246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58"/>
      <c r="R130" s="58"/>
      <c r="S130" s="58"/>
      <c r="T130" s="58"/>
      <c r="U130" s="58"/>
    </row>
    <row r="131" spans="1:16" ht="12.75">
      <c r="A131" s="197"/>
      <c r="B131" s="193"/>
      <c r="C131" s="193"/>
      <c r="D131" s="194"/>
      <c r="E131" s="195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1:16" ht="12.75">
      <c r="A132" s="197"/>
      <c r="B132" s="193"/>
      <c r="C132" s="193"/>
      <c r="D132" s="194"/>
      <c r="E132" s="195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</row>
    <row r="133" spans="1:16" ht="12.75">
      <c r="A133" s="197"/>
      <c r="B133" s="193"/>
      <c r="C133" s="193"/>
      <c r="D133" s="194"/>
      <c r="E133" s="195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</row>
    <row r="134" spans="2:10" ht="12.75">
      <c r="B134" s="87"/>
      <c r="G134" s="88"/>
      <c r="J134" s="88"/>
    </row>
  </sheetData>
  <sheetProtection/>
  <mergeCells count="7">
    <mergeCell ref="L18:P19"/>
    <mergeCell ref="A18:A20"/>
    <mergeCell ref="B18:B20"/>
    <mergeCell ref="C18:C20"/>
    <mergeCell ref="D18:D20"/>
    <mergeCell ref="E18:E20"/>
    <mergeCell ref="F18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9"/>
  <sheetViews>
    <sheetView zoomScalePageLayoutView="0" workbookViewId="0" topLeftCell="A37">
      <selection activeCell="A6" sqref="A6"/>
    </sheetView>
  </sheetViews>
  <sheetFormatPr defaultColWidth="9.140625" defaultRowHeight="12.75"/>
  <cols>
    <col min="1" max="1" width="5.140625" style="86" customWidth="1"/>
    <col min="2" max="2" width="47.57421875" style="51" customWidth="1"/>
    <col min="3" max="3" width="15.7109375" style="51" customWidth="1"/>
    <col min="4" max="4" width="7.28125" style="64" customWidth="1"/>
    <col min="5" max="5" width="8.7109375" style="64" customWidth="1"/>
    <col min="6" max="6" width="9.421875" style="64" customWidth="1"/>
    <col min="7" max="9" width="9.28125" style="64" customWidth="1"/>
    <col min="10" max="11" width="9.140625" style="64" customWidth="1"/>
    <col min="12" max="12" width="10.421875" style="64" customWidth="1"/>
    <col min="13" max="14" width="9.28125" style="64" customWidth="1"/>
    <col min="15" max="16" width="9.140625" style="64" customWidth="1"/>
    <col min="17" max="16384" width="9.140625" style="58" customWidth="1"/>
  </cols>
  <sheetData>
    <row r="2" spans="1:16" ht="18.75">
      <c r="A2" s="63"/>
      <c r="B2" s="87"/>
      <c r="C2" s="52"/>
      <c r="E2" s="57"/>
      <c r="F2" s="52" t="s">
        <v>191</v>
      </c>
      <c r="H2" s="57"/>
      <c r="I2" s="57"/>
      <c r="J2" s="57"/>
      <c r="K2" s="57"/>
      <c r="L2" s="57"/>
      <c r="M2" s="57"/>
      <c r="N2" s="57"/>
      <c r="O2" s="57"/>
      <c r="P2" s="57"/>
    </row>
    <row r="3" spans="1:16" ht="18.75">
      <c r="A3" s="65"/>
      <c r="B3" s="97"/>
      <c r="C3" s="98"/>
      <c r="D3" s="57"/>
      <c r="E3" s="57"/>
      <c r="F3" s="98" t="s">
        <v>78</v>
      </c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8.75">
      <c r="A4" s="65"/>
      <c r="B4" s="97"/>
      <c r="C4" s="9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0" s="52" customFormat="1" ht="18" customHeight="1">
      <c r="A5" s="52" t="s">
        <v>112</v>
      </c>
      <c r="B5" s="56"/>
      <c r="C5" s="57"/>
      <c r="G5" s="53"/>
      <c r="J5" s="53"/>
    </row>
    <row r="6" spans="1:10" s="52" customFormat="1" ht="18" customHeight="1">
      <c r="A6" s="52" t="s">
        <v>339</v>
      </c>
      <c r="B6" s="51"/>
      <c r="C6" s="57"/>
      <c r="G6" s="53"/>
      <c r="J6" s="53"/>
    </row>
    <row r="7" ht="12.75">
      <c r="P7" s="153"/>
    </row>
    <row r="8" spans="2:16" s="52" customFormat="1" ht="18" customHeight="1">
      <c r="B8" s="51"/>
      <c r="C8" s="51"/>
      <c r="E8" s="57"/>
      <c r="F8" s="57"/>
      <c r="G8" s="66"/>
      <c r="J8" s="53"/>
      <c r="L8" s="54" t="s">
        <v>36</v>
      </c>
      <c r="P8" s="67"/>
    </row>
    <row r="9" spans="1:16" s="52" customFormat="1" ht="18" customHeight="1">
      <c r="A9" s="50"/>
      <c r="B9" s="51"/>
      <c r="C9" s="51"/>
      <c r="E9" s="57"/>
      <c r="F9" s="68"/>
      <c r="G9" s="69"/>
      <c r="J9" s="53"/>
      <c r="L9" s="54" t="s">
        <v>35</v>
      </c>
      <c r="P9" s="70"/>
    </row>
    <row r="10" spans="1:12" s="52" customFormat="1" ht="18" customHeight="1">
      <c r="A10" s="50"/>
      <c r="B10" s="51"/>
      <c r="G10" s="53"/>
      <c r="J10" s="53"/>
      <c r="L10" s="54"/>
    </row>
    <row r="11" spans="1:16" s="52" customFormat="1" ht="18" customHeight="1" thickBot="1">
      <c r="A11" s="55"/>
      <c r="B11" s="56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s="52" customFormat="1" ht="18" customHeight="1">
      <c r="A12" s="292" t="s">
        <v>39</v>
      </c>
      <c r="B12" s="292" t="s">
        <v>33</v>
      </c>
      <c r="C12" s="292" t="s">
        <v>38</v>
      </c>
      <c r="D12" s="295" t="s">
        <v>28</v>
      </c>
      <c r="E12" s="295" t="s">
        <v>29</v>
      </c>
      <c r="F12" s="286" t="s">
        <v>44</v>
      </c>
      <c r="G12" s="287"/>
      <c r="H12" s="287"/>
      <c r="I12" s="287"/>
      <c r="J12" s="287"/>
      <c r="K12" s="287"/>
      <c r="L12" s="286" t="s">
        <v>47</v>
      </c>
      <c r="M12" s="287"/>
      <c r="N12" s="287"/>
      <c r="O12" s="287"/>
      <c r="P12" s="288"/>
    </row>
    <row r="13" spans="1:16" s="52" customFormat="1" ht="18" customHeight="1">
      <c r="A13" s="293"/>
      <c r="B13" s="293"/>
      <c r="C13" s="293"/>
      <c r="D13" s="296"/>
      <c r="E13" s="296"/>
      <c r="F13" s="289"/>
      <c r="G13" s="290"/>
      <c r="H13" s="290"/>
      <c r="I13" s="290"/>
      <c r="J13" s="290"/>
      <c r="K13" s="290"/>
      <c r="L13" s="289" t="s">
        <v>30</v>
      </c>
      <c r="M13" s="290"/>
      <c r="N13" s="290" t="s">
        <v>32</v>
      </c>
      <c r="O13" s="290"/>
      <c r="P13" s="291" t="s">
        <v>31</v>
      </c>
    </row>
    <row r="14" spans="1:16" s="52" customFormat="1" ht="36" customHeight="1" thickBot="1">
      <c r="A14" s="294"/>
      <c r="B14" s="294"/>
      <c r="C14" s="293"/>
      <c r="D14" s="296"/>
      <c r="E14" s="296"/>
      <c r="F14" s="140" t="s">
        <v>46</v>
      </c>
      <c r="G14" s="140" t="s">
        <v>40</v>
      </c>
      <c r="H14" s="140" t="s">
        <v>41</v>
      </c>
      <c r="I14" s="140" t="s">
        <v>42</v>
      </c>
      <c r="J14" s="173" t="s">
        <v>43</v>
      </c>
      <c r="K14" s="173" t="s">
        <v>45</v>
      </c>
      <c r="L14" s="141" t="s">
        <v>46</v>
      </c>
      <c r="M14" s="140" t="s">
        <v>41</v>
      </c>
      <c r="N14" s="140" t="s">
        <v>48</v>
      </c>
      <c r="O14" s="173" t="s">
        <v>43</v>
      </c>
      <c r="P14" s="174" t="s">
        <v>49</v>
      </c>
    </row>
    <row r="15" spans="1:16" ht="12.75" customHeight="1">
      <c r="A15" s="175">
        <v>1</v>
      </c>
      <c r="B15" s="176" t="s">
        <v>17</v>
      </c>
      <c r="C15" s="177">
        <v>3</v>
      </c>
      <c r="D15" s="178">
        <v>4</v>
      </c>
      <c r="E15" s="178">
        <v>5</v>
      </c>
      <c r="F15" s="179">
        <v>6</v>
      </c>
      <c r="G15" s="179">
        <v>7</v>
      </c>
      <c r="H15" s="179">
        <v>8</v>
      </c>
      <c r="I15" s="179">
        <v>9</v>
      </c>
      <c r="J15" s="179">
        <v>10</v>
      </c>
      <c r="K15" s="179">
        <v>11</v>
      </c>
      <c r="L15" s="179">
        <v>12</v>
      </c>
      <c r="M15" s="179">
        <v>13</v>
      </c>
      <c r="N15" s="179">
        <v>14</v>
      </c>
      <c r="O15" s="179">
        <v>15</v>
      </c>
      <c r="P15" s="179">
        <v>16</v>
      </c>
    </row>
    <row r="16" spans="1:16" s="41" customFormat="1" ht="30" customHeight="1">
      <c r="A16" s="101">
        <v>1</v>
      </c>
      <c r="B16" s="49" t="s">
        <v>192</v>
      </c>
      <c r="C16" s="183" t="s">
        <v>194</v>
      </c>
      <c r="D16" s="93">
        <v>2</v>
      </c>
      <c r="E16" s="184" t="s">
        <v>193</v>
      </c>
      <c r="F16" s="95"/>
      <c r="G16" s="94"/>
      <c r="H16" s="94"/>
      <c r="I16" s="95"/>
      <c r="J16" s="94"/>
      <c r="K16" s="94"/>
      <c r="L16" s="94"/>
      <c r="M16" s="94"/>
      <c r="N16" s="94"/>
      <c r="O16" s="94"/>
      <c r="P16" s="94"/>
    </row>
    <row r="17" spans="1:16" s="44" customFormat="1" ht="25.5">
      <c r="A17" s="101">
        <v>2</v>
      </c>
      <c r="B17" s="49" t="s">
        <v>192</v>
      </c>
      <c r="C17" s="183" t="s">
        <v>195</v>
      </c>
      <c r="D17" s="93">
        <v>2</v>
      </c>
      <c r="E17" s="186" t="s">
        <v>193</v>
      </c>
      <c r="F17" s="95"/>
      <c r="G17" s="94"/>
      <c r="H17" s="94"/>
      <c r="I17" s="95"/>
      <c r="J17" s="94"/>
      <c r="K17" s="94"/>
      <c r="L17" s="94"/>
      <c r="M17" s="94"/>
      <c r="N17" s="94"/>
      <c r="O17" s="94"/>
      <c r="P17" s="94"/>
    </row>
    <row r="18" spans="1:16" s="44" customFormat="1" ht="25.5">
      <c r="A18" s="101">
        <v>3</v>
      </c>
      <c r="B18" s="49" t="s">
        <v>192</v>
      </c>
      <c r="C18" s="185" t="s">
        <v>196</v>
      </c>
      <c r="D18" s="93">
        <v>3</v>
      </c>
      <c r="E18" s="6" t="s">
        <v>193</v>
      </c>
      <c r="F18" s="95"/>
      <c r="G18" s="94"/>
      <c r="H18" s="94"/>
      <c r="I18" s="95"/>
      <c r="J18" s="94"/>
      <c r="K18" s="94"/>
      <c r="L18" s="94"/>
      <c r="M18" s="94"/>
      <c r="N18" s="94"/>
      <c r="O18" s="94"/>
      <c r="P18" s="94"/>
    </row>
    <row r="19" spans="1:16" s="44" customFormat="1" ht="25.5">
      <c r="A19" s="101">
        <v>4</v>
      </c>
      <c r="B19" s="49" t="s">
        <v>192</v>
      </c>
      <c r="C19" s="187" t="s">
        <v>197</v>
      </c>
      <c r="D19" s="93">
        <v>1</v>
      </c>
      <c r="E19" s="184" t="s">
        <v>193</v>
      </c>
      <c r="F19" s="95"/>
      <c r="G19" s="94"/>
      <c r="H19" s="94"/>
      <c r="I19" s="95"/>
      <c r="J19" s="94"/>
      <c r="K19" s="94"/>
      <c r="L19" s="94"/>
      <c r="M19" s="94"/>
      <c r="N19" s="94"/>
      <c r="O19" s="94"/>
      <c r="P19" s="94"/>
    </row>
    <row r="20" spans="1:16" s="44" customFormat="1" ht="25.5">
      <c r="A20" s="101">
        <v>5</v>
      </c>
      <c r="B20" s="49" t="s">
        <v>192</v>
      </c>
      <c r="C20" s="185" t="s">
        <v>198</v>
      </c>
      <c r="D20" s="93">
        <v>6</v>
      </c>
      <c r="E20" s="186" t="s">
        <v>193</v>
      </c>
      <c r="F20" s="95"/>
      <c r="G20" s="94"/>
      <c r="H20" s="94"/>
      <c r="I20" s="95"/>
      <c r="J20" s="94"/>
      <c r="K20" s="94"/>
      <c r="L20" s="94"/>
      <c r="M20" s="94"/>
      <c r="N20" s="94"/>
      <c r="O20" s="94"/>
      <c r="P20" s="94"/>
    </row>
    <row r="21" spans="1:16" s="44" customFormat="1" ht="25.5">
      <c r="A21" s="101">
        <v>6</v>
      </c>
      <c r="B21" s="49" t="s">
        <v>192</v>
      </c>
      <c r="C21" s="185" t="s">
        <v>199</v>
      </c>
      <c r="D21" s="93">
        <v>3</v>
      </c>
      <c r="E21" s="186" t="s">
        <v>193</v>
      </c>
      <c r="F21" s="95"/>
      <c r="G21" s="94"/>
      <c r="H21" s="94"/>
      <c r="I21" s="95"/>
      <c r="J21" s="94"/>
      <c r="K21" s="94"/>
      <c r="L21" s="94"/>
      <c r="M21" s="94"/>
      <c r="N21" s="94"/>
      <c r="O21" s="94"/>
      <c r="P21" s="94"/>
    </row>
    <row r="22" spans="1:16" ht="25.5">
      <c r="A22" s="101">
        <v>7</v>
      </c>
      <c r="B22" s="49" t="s">
        <v>192</v>
      </c>
      <c r="C22" s="185" t="s">
        <v>200</v>
      </c>
      <c r="D22" s="93">
        <v>1</v>
      </c>
      <c r="E22" s="186" t="s">
        <v>193</v>
      </c>
      <c r="F22" s="95"/>
      <c r="G22" s="94"/>
      <c r="H22" s="94"/>
      <c r="I22" s="95"/>
      <c r="J22" s="94"/>
      <c r="K22" s="94"/>
      <c r="L22" s="94"/>
      <c r="M22" s="94"/>
      <c r="N22" s="94"/>
      <c r="O22" s="94"/>
      <c r="P22" s="94"/>
    </row>
    <row r="23" spans="1:16" ht="25.5">
      <c r="A23" s="101">
        <v>8</v>
      </c>
      <c r="B23" s="49" t="s">
        <v>192</v>
      </c>
      <c r="C23" s="185" t="s">
        <v>201</v>
      </c>
      <c r="D23" s="93">
        <v>1</v>
      </c>
      <c r="E23" s="186" t="s">
        <v>193</v>
      </c>
      <c r="F23" s="95"/>
      <c r="G23" s="94"/>
      <c r="H23" s="94"/>
      <c r="I23" s="95"/>
      <c r="J23" s="94"/>
      <c r="K23" s="94"/>
      <c r="L23" s="94"/>
      <c r="M23" s="94"/>
      <c r="N23" s="94"/>
      <c r="O23" s="94"/>
      <c r="P23" s="94"/>
    </row>
    <row r="24" spans="1:16" ht="18" customHeight="1">
      <c r="A24" s="101">
        <v>9</v>
      </c>
      <c r="B24" s="49" t="s">
        <v>202</v>
      </c>
      <c r="C24" s="185" t="s">
        <v>203</v>
      </c>
      <c r="D24" s="93">
        <v>92</v>
      </c>
      <c r="E24" s="186" t="s">
        <v>204</v>
      </c>
      <c r="F24" s="95"/>
      <c r="G24" s="94"/>
      <c r="H24" s="94"/>
      <c r="I24" s="95"/>
      <c r="J24" s="94"/>
      <c r="K24" s="94"/>
      <c r="L24" s="94"/>
      <c r="M24" s="94"/>
      <c r="N24" s="94"/>
      <c r="O24" s="94"/>
      <c r="P24" s="94"/>
    </row>
    <row r="25" spans="1:16" ht="18" customHeight="1">
      <c r="A25" s="101">
        <v>10</v>
      </c>
      <c r="B25" s="49" t="s">
        <v>202</v>
      </c>
      <c r="C25" s="185" t="s">
        <v>205</v>
      </c>
      <c r="D25" s="93">
        <v>62</v>
      </c>
      <c r="E25" s="186" t="s">
        <v>204</v>
      </c>
      <c r="F25" s="95"/>
      <c r="G25" s="94"/>
      <c r="H25" s="94"/>
      <c r="I25" s="95"/>
      <c r="J25" s="94"/>
      <c r="K25" s="94"/>
      <c r="L25" s="94"/>
      <c r="M25" s="94"/>
      <c r="N25" s="94"/>
      <c r="O25" s="94"/>
      <c r="P25" s="94"/>
    </row>
    <row r="26" spans="1:16" ht="18" customHeight="1">
      <c r="A26" s="101">
        <v>11</v>
      </c>
      <c r="B26" s="49" t="s">
        <v>202</v>
      </c>
      <c r="C26" s="185" t="s">
        <v>206</v>
      </c>
      <c r="D26" s="93">
        <v>38</v>
      </c>
      <c r="E26" s="186" t="s">
        <v>204</v>
      </c>
      <c r="F26" s="95"/>
      <c r="G26" s="94"/>
      <c r="H26" s="94"/>
      <c r="I26" s="95"/>
      <c r="J26" s="94"/>
      <c r="K26" s="94"/>
      <c r="L26" s="94"/>
      <c r="M26" s="94"/>
      <c r="N26" s="94"/>
      <c r="O26" s="94"/>
      <c r="P26" s="94"/>
    </row>
    <row r="27" spans="1:16" ht="18" customHeight="1">
      <c r="A27" s="101">
        <v>12</v>
      </c>
      <c r="B27" s="49" t="s">
        <v>202</v>
      </c>
      <c r="C27" s="185" t="s">
        <v>207</v>
      </c>
      <c r="D27" s="93">
        <v>39</v>
      </c>
      <c r="E27" s="186" t="s">
        <v>204</v>
      </c>
      <c r="F27" s="95"/>
      <c r="G27" s="94"/>
      <c r="H27" s="94"/>
      <c r="I27" s="95"/>
      <c r="J27" s="94"/>
      <c r="K27" s="94"/>
      <c r="L27" s="94"/>
      <c r="M27" s="94"/>
      <c r="N27" s="94"/>
      <c r="O27" s="94"/>
      <c r="P27" s="94"/>
    </row>
    <row r="28" spans="1:16" ht="18" customHeight="1">
      <c r="A28" s="101">
        <v>13</v>
      </c>
      <c r="B28" s="49" t="s">
        <v>202</v>
      </c>
      <c r="C28" s="185" t="s">
        <v>208</v>
      </c>
      <c r="D28" s="93">
        <v>31</v>
      </c>
      <c r="E28" s="186" t="s">
        <v>204</v>
      </c>
      <c r="F28" s="95"/>
      <c r="G28" s="94"/>
      <c r="H28" s="94"/>
      <c r="I28" s="95"/>
      <c r="J28" s="94"/>
      <c r="K28" s="94"/>
      <c r="L28" s="94"/>
      <c r="M28" s="94"/>
      <c r="N28" s="94"/>
      <c r="O28" s="94"/>
      <c r="P28" s="94"/>
    </row>
    <row r="29" spans="1:16" ht="18" customHeight="1">
      <c r="A29" s="101">
        <v>14</v>
      </c>
      <c r="B29" s="49" t="s">
        <v>202</v>
      </c>
      <c r="C29" s="185" t="s">
        <v>209</v>
      </c>
      <c r="D29" s="93">
        <v>17</v>
      </c>
      <c r="E29" s="186" t="s">
        <v>204</v>
      </c>
      <c r="F29" s="95"/>
      <c r="G29" s="94"/>
      <c r="H29" s="94"/>
      <c r="I29" s="95"/>
      <c r="J29" s="94"/>
      <c r="K29" s="94"/>
      <c r="L29" s="94"/>
      <c r="M29" s="94"/>
      <c r="N29" s="94"/>
      <c r="O29" s="94"/>
      <c r="P29" s="94"/>
    </row>
    <row r="30" spans="1:16" ht="18" customHeight="1">
      <c r="A30" s="101">
        <v>15</v>
      </c>
      <c r="B30" s="49" t="s">
        <v>202</v>
      </c>
      <c r="C30" s="185" t="s">
        <v>210</v>
      </c>
      <c r="D30" s="93">
        <v>42</v>
      </c>
      <c r="E30" s="186" t="s">
        <v>204</v>
      </c>
      <c r="F30" s="95"/>
      <c r="G30" s="94"/>
      <c r="H30" s="94"/>
      <c r="I30" s="95"/>
      <c r="J30" s="94"/>
      <c r="K30" s="94"/>
      <c r="L30" s="94"/>
      <c r="M30" s="94"/>
      <c r="N30" s="94"/>
      <c r="O30" s="94"/>
      <c r="P30" s="94"/>
    </row>
    <row r="31" spans="1:16" ht="18" customHeight="1">
      <c r="A31" s="101">
        <v>16</v>
      </c>
      <c r="B31" s="49" t="s">
        <v>295</v>
      </c>
      <c r="C31" s="185"/>
      <c r="D31" s="93">
        <v>1</v>
      </c>
      <c r="E31" s="186" t="s">
        <v>297</v>
      </c>
      <c r="F31" s="95"/>
      <c r="G31" s="94"/>
      <c r="H31" s="94"/>
      <c r="I31" s="95"/>
      <c r="J31" s="94"/>
      <c r="K31" s="94"/>
      <c r="L31" s="94"/>
      <c r="M31" s="94"/>
      <c r="N31" s="94"/>
      <c r="O31" s="94"/>
      <c r="P31" s="94"/>
    </row>
    <row r="32" spans="1:16" ht="18" customHeight="1">
      <c r="A32" s="101">
        <v>17</v>
      </c>
      <c r="B32" s="49" t="s">
        <v>296</v>
      </c>
      <c r="C32" s="185"/>
      <c r="D32" s="93">
        <v>1</v>
      </c>
      <c r="E32" s="186" t="s">
        <v>297</v>
      </c>
      <c r="F32" s="95"/>
      <c r="G32" s="94"/>
      <c r="H32" s="94"/>
      <c r="I32" s="95"/>
      <c r="J32" s="94"/>
      <c r="K32" s="94"/>
      <c r="L32" s="94"/>
      <c r="M32" s="94"/>
      <c r="N32" s="94"/>
      <c r="O32" s="94"/>
      <c r="P32" s="94"/>
    </row>
    <row r="33" spans="1:16" ht="27.75" customHeight="1">
      <c r="A33" s="101">
        <v>18</v>
      </c>
      <c r="B33" s="49" t="s">
        <v>211</v>
      </c>
      <c r="C33" s="185" t="s">
        <v>203</v>
      </c>
      <c r="D33" s="93">
        <v>92</v>
      </c>
      <c r="E33" s="186" t="s">
        <v>204</v>
      </c>
      <c r="F33" s="95"/>
      <c r="G33" s="94"/>
      <c r="H33" s="94"/>
      <c r="I33" s="95"/>
      <c r="J33" s="94"/>
      <c r="K33" s="94"/>
      <c r="L33" s="94"/>
      <c r="M33" s="94"/>
      <c r="N33" s="94"/>
      <c r="O33" s="94"/>
      <c r="P33" s="94"/>
    </row>
    <row r="34" spans="1:16" ht="25.5">
      <c r="A34" s="101">
        <v>19</v>
      </c>
      <c r="B34" s="49" t="s">
        <v>211</v>
      </c>
      <c r="C34" s="185" t="s">
        <v>205</v>
      </c>
      <c r="D34" s="93">
        <v>62</v>
      </c>
      <c r="E34" s="186" t="s">
        <v>204</v>
      </c>
      <c r="F34" s="95"/>
      <c r="G34" s="94"/>
      <c r="H34" s="94"/>
      <c r="I34" s="95"/>
      <c r="J34" s="94"/>
      <c r="K34" s="94"/>
      <c r="L34" s="94"/>
      <c r="M34" s="94"/>
      <c r="N34" s="94"/>
      <c r="O34" s="94"/>
      <c r="P34" s="94"/>
    </row>
    <row r="35" spans="1:16" ht="25.5">
      <c r="A35" s="101">
        <v>20</v>
      </c>
      <c r="B35" s="49" t="s">
        <v>211</v>
      </c>
      <c r="C35" s="185" t="s">
        <v>206</v>
      </c>
      <c r="D35" s="93">
        <v>38</v>
      </c>
      <c r="E35" s="64" t="s">
        <v>204</v>
      </c>
      <c r="F35" s="95"/>
      <c r="G35" s="94"/>
      <c r="H35" s="94"/>
      <c r="I35" s="95"/>
      <c r="J35" s="94"/>
      <c r="K35" s="94"/>
      <c r="L35" s="94"/>
      <c r="M35" s="94"/>
      <c r="N35" s="94"/>
      <c r="O35" s="94"/>
      <c r="P35" s="94"/>
    </row>
    <row r="36" spans="1:16" ht="25.5">
      <c r="A36" s="101">
        <v>21</v>
      </c>
      <c r="B36" s="49" t="s">
        <v>212</v>
      </c>
      <c r="C36" s="185" t="s">
        <v>207</v>
      </c>
      <c r="D36" s="93">
        <v>39</v>
      </c>
      <c r="E36" s="186" t="s">
        <v>204</v>
      </c>
      <c r="F36" s="95"/>
      <c r="G36" s="94"/>
      <c r="H36" s="94"/>
      <c r="I36" s="95"/>
      <c r="J36" s="94"/>
      <c r="K36" s="94"/>
      <c r="L36" s="94"/>
      <c r="M36" s="94"/>
      <c r="N36" s="94"/>
      <c r="O36" s="94"/>
      <c r="P36" s="94"/>
    </row>
    <row r="37" spans="1:16" ht="25.5">
      <c r="A37" s="101">
        <v>22</v>
      </c>
      <c r="B37" s="49" t="s">
        <v>213</v>
      </c>
      <c r="C37" s="185" t="s">
        <v>208</v>
      </c>
      <c r="D37" s="93">
        <v>31</v>
      </c>
      <c r="E37" s="186" t="s">
        <v>204</v>
      </c>
      <c r="F37" s="95"/>
      <c r="G37" s="94"/>
      <c r="H37" s="94"/>
      <c r="I37" s="95"/>
      <c r="J37" s="94"/>
      <c r="K37" s="94"/>
      <c r="L37" s="94"/>
      <c r="M37" s="94"/>
      <c r="N37" s="94"/>
      <c r="O37" s="94"/>
      <c r="P37" s="94"/>
    </row>
    <row r="38" spans="1:16" ht="25.5">
      <c r="A38" s="101">
        <v>23</v>
      </c>
      <c r="B38" s="49" t="s">
        <v>213</v>
      </c>
      <c r="C38" s="185" t="s">
        <v>209</v>
      </c>
      <c r="D38" s="93">
        <v>17</v>
      </c>
      <c r="E38" s="186" t="s">
        <v>204</v>
      </c>
      <c r="F38" s="95"/>
      <c r="G38" s="94"/>
      <c r="H38" s="94"/>
      <c r="I38" s="95"/>
      <c r="J38" s="94"/>
      <c r="K38" s="94"/>
      <c r="L38" s="94"/>
      <c r="M38" s="94"/>
      <c r="N38" s="94"/>
      <c r="O38" s="94"/>
      <c r="P38" s="94"/>
    </row>
    <row r="39" spans="1:16" ht="25.5">
      <c r="A39" s="101">
        <v>24</v>
      </c>
      <c r="B39" s="49" t="s">
        <v>213</v>
      </c>
      <c r="C39" s="185" t="s">
        <v>210</v>
      </c>
      <c r="D39" s="93">
        <v>42</v>
      </c>
      <c r="E39" s="186" t="s">
        <v>204</v>
      </c>
      <c r="F39" s="95"/>
      <c r="G39" s="94"/>
      <c r="H39" s="94"/>
      <c r="I39" s="95"/>
      <c r="J39" s="94"/>
      <c r="K39" s="94"/>
      <c r="L39" s="94"/>
      <c r="M39" s="94"/>
      <c r="N39" s="94"/>
      <c r="O39" s="94"/>
      <c r="P39" s="94"/>
    </row>
    <row r="40" spans="1:16" ht="18" customHeight="1">
      <c r="A40" s="101">
        <v>25</v>
      </c>
      <c r="B40" s="49" t="s">
        <v>214</v>
      </c>
      <c r="C40" s="185" t="s">
        <v>215</v>
      </c>
      <c r="D40" s="95">
        <v>3</v>
      </c>
      <c r="E40" s="93" t="s">
        <v>123</v>
      </c>
      <c r="F40" s="95"/>
      <c r="G40" s="94"/>
      <c r="H40" s="94"/>
      <c r="I40" s="95"/>
      <c r="J40" s="94"/>
      <c r="K40" s="94"/>
      <c r="L40" s="94"/>
      <c r="M40" s="94"/>
      <c r="N40" s="94"/>
      <c r="O40" s="94"/>
      <c r="P40" s="94"/>
    </row>
    <row r="41" spans="1:16" ht="18" customHeight="1">
      <c r="A41" s="101">
        <v>26</v>
      </c>
      <c r="B41" s="49" t="s">
        <v>214</v>
      </c>
      <c r="C41" s="185" t="s">
        <v>216</v>
      </c>
      <c r="D41" s="95">
        <v>5</v>
      </c>
      <c r="E41" s="93" t="s">
        <v>123</v>
      </c>
      <c r="F41" s="95"/>
      <c r="G41" s="94"/>
      <c r="H41" s="94"/>
      <c r="I41" s="95"/>
      <c r="J41" s="94"/>
      <c r="K41" s="94"/>
      <c r="L41" s="94"/>
      <c r="M41" s="94"/>
      <c r="N41" s="94"/>
      <c r="O41" s="94"/>
      <c r="P41" s="94"/>
    </row>
    <row r="42" spans="1:16" ht="18" customHeight="1">
      <c r="A42" s="101">
        <v>27</v>
      </c>
      <c r="B42" s="49" t="s">
        <v>214</v>
      </c>
      <c r="C42" s="185" t="s">
        <v>217</v>
      </c>
      <c r="D42" s="95">
        <v>4</v>
      </c>
      <c r="E42" s="93" t="s">
        <v>123</v>
      </c>
      <c r="F42" s="95"/>
      <c r="G42" s="94"/>
      <c r="H42" s="94"/>
      <c r="I42" s="95"/>
      <c r="J42" s="94"/>
      <c r="K42" s="94"/>
      <c r="L42" s="94"/>
      <c r="M42" s="94"/>
      <c r="N42" s="94"/>
      <c r="O42" s="94"/>
      <c r="P42" s="94"/>
    </row>
    <row r="43" spans="1:16" ht="18" customHeight="1">
      <c r="A43" s="101">
        <v>28</v>
      </c>
      <c r="B43" s="49" t="s">
        <v>214</v>
      </c>
      <c r="C43" s="185" t="s">
        <v>294</v>
      </c>
      <c r="D43" s="95">
        <v>5</v>
      </c>
      <c r="E43" s="93"/>
      <c r="F43" s="95"/>
      <c r="G43" s="94"/>
      <c r="H43" s="94"/>
      <c r="I43" s="95"/>
      <c r="J43" s="94"/>
      <c r="K43" s="94"/>
      <c r="L43" s="94"/>
      <c r="M43" s="94"/>
      <c r="N43" s="94"/>
      <c r="O43" s="94"/>
      <c r="P43" s="94"/>
    </row>
    <row r="44" spans="1:16" ht="18" customHeight="1">
      <c r="A44" s="101">
        <v>29</v>
      </c>
      <c r="B44" s="49" t="s">
        <v>214</v>
      </c>
      <c r="C44" s="185" t="s">
        <v>218</v>
      </c>
      <c r="D44" s="95">
        <v>1</v>
      </c>
      <c r="E44" s="93" t="s">
        <v>123</v>
      </c>
      <c r="F44" s="95"/>
      <c r="G44" s="94"/>
      <c r="H44" s="94"/>
      <c r="I44" s="95"/>
      <c r="J44" s="94"/>
      <c r="K44" s="94"/>
      <c r="L44" s="94"/>
      <c r="M44" s="94"/>
      <c r="N44" s="94"/>
      <c r="O44" s="94"/>
      <c r="P44" s="94"/>
    </row>
    <row r="45" spans="1:16" ht="18" customHeight="1">
      <c r="A45" s="101">
        <v>30</v>
      </c>
      <c r="B45" s="49" t="s">
        <v>219</v>
      </c>
      <c r="C45" s="185" t="s">
        <v>220</v>
      </c>
      <c r="D45" s="95">
        <v>1</v>
      </c>
      <c r="E45" s="93" t="s">
        <v>123</v>
      </c>
      <c r="F45" s="95"/>
      <c r="G45" s="94"/>
      <c r="H45" s="94"/>
      <c r="I45" s="95"/>
      <c r="J45" s="94"/>
      <c r="K45" s="94"/>
      <c r="L45" s="94"/>
      <c r="M45" s="94"/>
      <c r="N45" s="94"/>
      <c r="O45" s="94"/>
      <c r="P45" s="94"/>
    </row>
    <row r="46" spans="1:16" ht="18" customHeight="1">
      <c r="A46" s="101">
        <v>31</v>
      </c>
      <c r="B46" s="49" t="s">
        <v>219</v>
      </c>
      <c r="C46" s="185" t="s">
        <v>221</v>
      </c>
      <c r="D46" s="95">
        <v>3</v>
      </c>
      <c r="E46" s="93" t="s">
        <v>123</v>
      </c>
      <c r="F46" s="95"/>
      <c r="G46" s="94"/>
      <c r="H46" s="94"/>
      <c r="I46" s="95"/>
      <c r="J46" s="94"/>
      <c r="K46" s="94"/>
      <c r="L46" s="94"/>
      <c r="M46" s="94"/>
      <c r="N46" s="94"/>
      <c r="O46" s="94"/>
      <c r="P46" s="94"/>
    </row>
    <row r="47" spans="1:16" ht="18" customHeight="1">
      <c r="A47" s="101">
        <v>32</v>
      </c>
      <c r="B47" s="49" t="s">
        <v>219</v>
      </c>
      <c r="C47" s="185" t="s">
        <v>222</v>
      </c>
      <c r="D47" s="95">
        <v>4</v>
      </c>
      <c r="E47" s="93" t="s">
        <v>123</v>
      </c>
      <c r="F47" s="95"/>
      <c r="G47" s="94"/>
      <c r="H47" s="94"/>
      <c r="I47" s="95"/>
      <c r="J47" s="94"/>
      <c r="K47" s="94"/>
      <c r="L47" s="94"/>
      <c r="M47" s="94"/>
      <c r="N47" s="94"/>
      <c r="O47" s="94"/>
      <c r="P47" s="94"/>
    </row>
    <row r="48" spans="1:16" ht="18" customHeight="1">
      <c r="A48" s="101">
        <v>33</v>
      </c>
      <c r="B48" s="49" t="s">
        <v>219</v>
      </c>
      <c r="C48" s="185" t="s">
        <v>223</v>
      </c>
      <c r="D48" s="95">
        <v>1</v>
      </c>
      <c r="E48" s="93" t="s">
        <v>123</v>
      </c>
      <c r="F48" s="95"/>
      <c r="G48" s="94"/>
      <c r="H48" s="94"/>
      <c r="I48" s="95"/>
      <c r="J48" s="94"/>
      <c r="K48" s="94"/>
      <c r="L48" s="94"/>
      <c r="M48" s="94"/>
      <c r="N48" s="94"/>
      <c r="O48" s="94"/>
      <c r="P48" s="94"/>
    </row>
    <row r="49" spans="1:16" ht="18" customHeight="1">
      <c r="A49" s="101">
        <v>34</v>
      </c>
      <c r="B49" s="49" t="s">
        <v>224</v>
      </c>
      <c r="C49" s="185" t="s">
        <v>225</v>
      </c>
      <c r="D49" s="95">
        <v>10</v>
      </c>
      <c r="E49" s="93" t="s">
        <v>123</v>
      </c>
      <c r="F49" s="95"/>
      <c r="G49" s="94"/>
      <c r="H49" s="94"/>
      <c r="I49" s="95"/>
      <c r="J49" s="94"/>
      <c r="K49" s="94"/>
      <c r="L49" s="94"/>
      <c r="M49" s="94"/>
      <c r="N49" s="94"/>
      <c r="O49" s="94"/>
      <c r="P49" s="94"/>
    </row>
    <row r="50" spans="1:16" ht="18" customHeight="1">
      <c r="A50" s="101">
        <v>35</v>
      </c>
      <c r="B50" s="49" t="s">
        <v>226</v>
      </c>
      <c r="C50" s="185" t="s">
        <v>225</v>
      </c>
      <c r="D50" s="95">
        <v>10</v>
      </c>
      <c r="E50" s="93" t="s">
        <v>123</v>
      </c>
      <c r="F50" s="95"/>
      <c r="G50" s="94"/>
      <c r="H50" s="94"/>
      <c r="I50" s="95"/>
      <c r="J50" s="94"/>
      <c r="K50" s="94"/>
      <c r="L50" s="94"/>
      <c r="M50" s="94"/>
      <c r="N50" s="94"/>
      <c r="O50" s="94"/>
      <c r="P50" s="94"/>
    </row>
    <row r="51" spans="1:16" ht="18" customHeight="1">
      <c r="A51" s="101">
        <v>36</v>
      </c>
      <c r="B51" s="49" t="s">
        <v>227</v>
      </c>
      <c r="C51" s="185" t="s">
        <v>225</v>
      </c>
      <c r="D51" s="95">
        <v>10</v>
      </c>
      <c r="E51" s="93" t="s">
        <v>123</v>
      </c>
      <c r="F51" s="95"/>
      <c r="G51" s="94"/>
      <c r="H51" s="94"/>
      <c r="I51" s="95"/>
      <c r="J51" s="94"/>
      <c r="K51" s="94"/>
      <c r="L51" s="94"/>
      <c r="M51" s="94"/>
      <c r="N51" s="94"/>
      <c r="O51" s="94"/>
      <c r="P51" s="94"/>
    </row>
    <row r="52" spans="1:16" ht="18" customHeight="1">
      <c r="A52" s="101">
        <v>37</v>
      </c>
      <c r="B52" s="49" t="s">
        <v>228</v>
      </c>
      <c r="C52" s="185"/>
      <c r="D52" s="186">
        <v>1</v>
      </c>
      <c r="E52" s="93" t="s">
        <v>193</v>
      </c>
      <c r="F52" s="95"/>
      <c r="G52" s="94"/>
      <c r="H52" s="94"/>
      <c r="I52" s="95"/>
      <c r="J52" s="94"/>
      <c r="K52" s="94"/>
      <c r="L52" s="94"/>
      <c r="M52" s="94"/>
      <c r="N52" s="94"/>
      <c r="O52" s="94"/>
      <c r="P52" s="94"/>
    </row>
    <row r="53" spans="1:16" ht="18" customHeight="1">
      <c r="A53" s="101">
        <v>38</v>
      </c>
      <c r="B53" s="49" t="s">
        <v>298</v>
      </c>
      <c r="C53" s="185"/>
      <c r="D53" s="93">
        <v>1</v>
      </c>
      <c r="E53" s="93" t="s">
        <v>193</v>
      </c>
      <c r="F53" s="95"/>
      <c r="G53" s="94"/>
      <c r="H53" s="94"/>
      <c r="I53" s="95"/>
      <c r="J53" s="94"/>
      <c r="K53" s="94"/>
      <c r="L53" s="94"/>
      <c r="M53" s="94"/>
      <c r="N53" s="94"/>
      <c r="O53" s="94"/>
      <c r="P53" s="94"/>
    </row>
    <row r="54" spans="1:16" ht="12.75">
      <c r="A54" s="243"/>
      <c r="B54" s="244"/>
      <c r="C54" s="244" t="s">
        <v>34</v>
      </c>
      <c r="D54" s="245"/>
      <c r="E54" s="246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254"/>
    </row>
    <row r="55" spans="1:16" ht="12.75">
      <c r="A55" s="243"/>
      <c r="B55" s="244" t="s">
        <v>334</v>
      </c>
      <c r="C55" s="244"/>
      <c r="D55" s="245"/>
      <c r="E55" s="246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254"/>
    </row>
    <row r="56" spans="1:16" ht="12.75">
      <c r="A56" s="243"/>
      <c r="B56" s="244" t="s">
        <v>335</v>
      </c>
      <c r="C56" s="274">
        <v>0.2409</v>
      </c>
      <c r="D56" s="245"/>
      <c r="E56" s="246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254"/>
    </row>
    <row r="57" spans="1:16" ht="15">
      <c r="A57" s="255"/>
      <c r="B57" s="256" t="s">
        <v>58</v>
      </c>
      <c r="C57" s="257"/>
      <c r="D57" s="188"/>
      <c r="E57" s="188"/>
      <c r="F57" s="188"/>
      <c r="G57" s="258"/>
      <c r="H57" s="188"/>
      <c r="I57" s="188"/>
      <c r="J57" s="258"/>
      <c r="K57" s="135"/>
      <c r="L57" s="188"/>
      <c r="M57" s="188"/>
      <c r="N57" s="188"/>
      <c r="O57" s="188"/>
      <c r="P57" s="121"/>
    </row>
    <row r="58" spans="1:15" ht="12.75">
      <c r="A58" s="255"/>
      <c r="B58" s="260" t="s">
        <v>338</v>
      </c>
      <c r="C58" s="259">
        <v>0.22</v>
      </c>
      <c r="D58" s="188"/>
      <c r="E58" s="188"/>
      <c r="F58" s="188"/>
      <c r="G58" s="258"/>
      <c r="H58" s="188"/>
      <c r="I58" s="188"/>
      <c r="J58" s="258"/>
      <c r="K58" s="188"/>
      <c r="L58" s="188"/>
      <c r="M58" s="188"/>
      <c r="N58" s="188"/>
      <c r="O58" s="188"/>
    </row>
    <row r="59" spans="1:15" ht="12.75">
      <c r="A59" s="255"/>
      <c r="B59" s="256" t="s">
        <v>337</v>
      </c>
      <c r="C59" s="257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</row>
  </sheetData>
  <sheetProtection/>
  <mergeCells count="7">
    <mergeCell ref="L12:P13"/>
    <mergeCell ref="A12:A14"/>
    <mergeCell ref="B12:B14"/>
    <mergeCell ref="C12:C14"/>
    <mergeCell ref="D12:D14"/>
    <mergeCell ref="E12:E14"/>
    <mergeCell ref="F12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46">
      <selection activeCell="B82" sqref="B82"/>
    </sheetView>
  </sheetViews>
  <sheetFormatPr defaultColWidth="9.140625" defaultRowHeight="12.75"/>
  <cols>
    <col min="1" max="1" width="5.140625" style="86" customWidth="1"/>
    <col min="2" max="2" width="47.8515625" style="51" customWidth="1"/>
    <col min="3" max="3" width="15.7109375" style="51" customWidth="1"/>
    <col min="4" max="4" width="7.28125" style="64" customWidth="1"/>
    <col min="5" max="5" width="8.7109375" style="64" customWidth="1"/>
    <col min="6" max="6" width="9.421875" style="64" customWidth="1"/>
    <col min="7" max="9" width="9.28125" style="64" customWidth="1"/>
    <col min="10" max="11" width="9.140625" style="64" customWidth="1"/>
    <col min="12" max="12" width="10.421875" style="64" customWidth="1"/>
    <col min="13" max="14" width="9.28125" style="64" customWidth="1"/>
    <col min="15" max="16" width="9.140625" style="64" customWidth="1"/>
    <col min="17" max="16384" width="9.140625" style="58" customWidth="1"/>
  </cols>
  <sheetData>
    <row r="1" spans="1:16" ht="18.75">
      <c r="A1" s="63"/>
      <c r="B1" s="87"/>
      <c r="C1" s="52"/>
      <c r="E1" s="57"/>
      <c r="F1" s="52" t="s">
        <v>229</v>
      </c>
      <c r="H1" s="57"/>
      <c r="I1" s="57"/>
      <c r="J1" s="57"/>
      <c r="K1" s="57"/>
      <c r="L1" s="57"/>
      <c r="M1" s="57"/>
      <c r="N1" s="57"/>
      <c r="O1" s="57"/>
      <c r="P1" s="57"/>
    </row>
    <row r="2" spans="1:16" ht="18.75">
      <c r="A2" s="65"/>
      <c r="B2" s="97"/>
      <c r="C2" s="98"/>
      <c r="D2" s="57"/>
      <c r="E2" s="57"/>
      <c r="F2" s="98" t="s">
        <v>230</v>
      </c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>
      <c r="A3" s="65"/>
      <c r="B3" s="97"/>
      <c r="C3" s="98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0" s="52" customFormat="1" ht="18" customHeight="1">
      <c r="A4" s="52" t="s">
        <v>112</v>
      </c>
      <c r="B4" s="56"/>
      <c r="C4" s="57"/>
      <c r="G4" s="53"/>
      <c r="J4" s="53"/>
    </row>
    <row r="5" spans="1:10" s="52" customFormat="1" ht="18" customHeight="1">
      <c r="A5" s="52" t="s">
        <v>339</v>
      </c>
      <c r="B5" s="51"/>
      <c r="C5" s="57"/>
      <c r="G5" s="53"/>
      <c r="J5" s="53"/>
    </row>
    <row r="6" ht="12.75">
      <c r="P6" s="153"/>
    </row>
    <row r="7" spans="2:16" s="52" customFormat="1" ht="18" customHeight="1">
      <c r="B7" s="51"/>
      <c r="C7" s="51"/>
      <c r="E7" s="57"/>
      <c r="F7" s="57"/>
      <c r="G7" s="66"/>
      <c r="J7" s="53"/>
      <c r="L7" s="54" t="s">
        <v>36</v>
      </c>
      <c r="P7" s="67"/>
    </row>
    <row r="8" spans="1:16" s="52" customFormat="1" ht="18" customHeight="1">
      <c r="A8" s="50"/>
      <c r="B8" s="51"/>
      <c r="C8" s="51"/>
      <c r="E8" s="57"/>
      <c r="F8" s="68"/>
      <c r="G8" s="69"/>
      <c r="J8" s="53"/>
      <c r="L8" s="54" t="s">
        <v>35</v>
      </c>
      <c r="P8" s="70"/>
    </row>
    <row r="9" spans="1:12" s="52" customFormat="1" ht="18" customHeight="1">
      <c r="A9" s="50"/>
      <c r="B9" s="51"/>
      <c r="G9" s="53"/>
      <c r="J9" s="53"/>
      <c r="L9" s="54"/>
    </row>
    <row r="10" spans="1:16" s="52" customFormat="1" ht="18" customHeight="1" thickBot="1">
      <c r="A10" s="55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s="52" customFormat="1" ht="18" customHeight="1">
      <c r="A11" s="292" t="s">
        <v>39</v>
      </c>
      <c r="B11" s="292" t="s">
        <v>33</v>
      </c>
      <c r="C11" s="292" t="s">
        <v>38</v>
      </c>
      <c r="D11" s="295" t="s">
        <v>28</v>
      </c>
      <c r="E11" s="295" t="s">
        <v>29</v>
      </c>
      <c r="F11" s="286" t="s">
        <v>44</v>
      </c>
      <c r="G11" s="287"/>
      <c r="H11" s="287"/>
      <c r="I11" s="287"/>
      <c r="J11" s="287"/>
      <c r="K11" s="287"/>
      <c r="L11" s="286" t="s">
        <v>47</v>
      </c>
      <c r="M11" s="287"/>
      <c r="N11" s="287"/>
      <c r="O11" s="287"/>
      <c r="P11" s="288"/>
    </row>
    <row r="12" spans="1:16" s="52" customFormat="1" ht="18" customHeight="1">
      <c r="A12" s="293"/>
      <c r="B12" s="293"/>
      <c r="C12" s="293"/>
      <c r="D12" s="296"/>
      <c r="E12" s="296"/>
      <c r="F12" s="289"/>
      <c r="G12" s="290"/>
      <c r="H12" s="290"/>
      <c r="I12" s="290"/>
      <c r="J12" s="290"/>
      <c r="K12" s="290"/>
      <c r="L12" s="289" t="s">
        <v>30</v>
      </c>
      <c r="M12" s="290"/>
      <c r="N12" s="290" t="s">
        <v>32</v>
      </c>
      <c r="O12" s="290"/>
      <c r="P12" s="291" t="s">
        <v>31</v>
      </c>
    </row>
    <row r="13" spans="1:16" s="52" customFormat="1" ht="36" customHeight="1" thickBot="1">
      <c r="A13" s="294"/>
      <c r="B13" s="294"/>
      <c r="C13" s="293"/>
      <c r="D13" s="296"/>
      <c r="E13" s="296"/>
      <c r="F13" s="140" t="s">
        <v>46</v>
      </c>
      <c r="G13" s="140" t="s">
        <v>40</v>
      </c>
      <c r="H13" s="140" t="s">
        <v>41</v>
      </c>
      <c r="I13" s="140" t="s">
        <v>42</v>
      </c>
      <c r="J13" s="173" t="s">
        <v>43</v>
      </c>
      <c r="K13" s="173" t="s">
        <v>45</v>
      </c>
      <c r="L13" s="141" t="s">
        <v>46</v>
      </c>
      <c r="M13" s="140" t="s">
        <v>41</v>
      </c>
      <c r="N13" s="140" t="s">
        <v>48</v>
      </c>
      <c r="O13" s="173" t="s">
        <v>43</v>
      </c>
      <c r="P13" s="174" t="s">
        <v>49</v>
      </c>
    </row>
    <row r="14" spans="1:16" ht="12.75" customHeight="1">
      <c r="A14" s="175">
        <v>1</v>
      </c>
      <c r="B14" s="176" t="s">
        <v>17</v>
      </c>
      <c r="C14" s="177">
        <v>3</v>
      </c>
      <c r="D14" s="178">
        <v>4</v>
      </c>
      <c r="E14" s="178">
        <v>5</v>
      </c>
      <c r="F14" s="179">
        <v>6</v>
      </c>
      <c r="G14" s="179">
        <v>7</v>
      </c>
      <c r="H14" s="179">
        <v>8</v>
      </c>
      <c r="I14" s="179">
        <v>9</v>
      </c>
      <c r="J14" s="179">
        <v>10</v>
      </c>
      <c r="K14" s="179">
        <v>11</v>
      </c>
      <c r="L14" s="179">
        <v>12</v>
      </c>
      <c r="M14" s="179">
        <v>13</v>
      </c>
      <c r="N14" s="179">
        <v>14</v>
      </c>
      <c r="O14" s="179">
        <v>15</v>
      </c>
      <c r="P14" s="179">
        <v>16</v>
      </c>
    </row>
    <row r="15" spans="1:16" s="41" customFormat="1" ht="25.5">
      <c r="A15" s="101">
        <v>1</v>
      </c>
      <c r="B15" s="49" t="s">
        <v>231</v>
      </c>
      <c r="C15" s="198"/>
      <c r="D15" s="198" t="s">
        <v>232</v>
      </c>
      <c r="E15" s="93">
        <v>1</v>
      </c>
      <c r="F15" s="95"/>
      <c r="G15" s="94"/>
      <c r="H15" s="94"/>
      <c r="I15" s="95"/>
      <c r="J15" s="94"/>
      <c r="K15" s="94"/>
      <c r="L15" s="94"/>
      <c r="M15" s="94"/>
      <c r="N15" s="94"/>
      <c r="O15" s="94"/>
      <c r="P15" s="94"/>
    </row>
    <row r="16" spans="1:16" s="41" customFormat="1" ht="25.5">
      <c r="A16" s="101">
        <v>2</v>
      </c>
      <c r="B16" s="49" t="s">
        <v>233</v>
      </c>
      <c r="C16" s="183"/>
      <c r="D16" s="183" t="s">
        <v>232</v>
      </c>
      <c r="E16" s="93">
        <v>1</v>
      </c>
      <c r="F16" s="95"/>
      <c r="G16" s="94"/>
      <c r="H16" s="94"/>
      <c r="I16" s="95"/>
      <c r="J16" s="94"/>
      <c r="K16" s="94"/>
      <c r="L16" s="94"/>
      <c r="M16" s="94"/>
      <c r="N16" s="94"/>
      <c r="O16" s="94"/>
      <c r="P16" s="94"/>
    </row>
    <row r="17" spans="1:16" s="41" customFormat="1" ht="38.25">
      <c r="A17" s="101">
        <v>3</v>
      </c>
      <c r="B17" s="49" t="s">
        <v>234</v>
      </c>
      <c r="C17" s="183"/>
      <c r="D17" s="183" t="s">
        <v>232</v>
      </c>
      <c r="E17" s="93">
        <v>1</v>
      </c>
      <c r="F17" s="95"/>
      <c r="G17" s="94"/>
      <c r="H17" s="94"/>
      <c r="I17" s="95"/>
      <c r="J17" s="94"/>
      <c r="K17" s="94"/>
      <c r="L17" s="94"/>
      <c r="M17" s="94"/>
      <c r="N17" s="94"/>
      <c r="O17" s="94"/>
      <c r="P17" s="94"/>
    </row>
    <row r="18" spans="1:16" s="44" customFormat="1" ht="25.5">
      <c r="A18" s="101">
        <v>4</v>
      </c>
      <c r="B18" s="49" t="s">
        <v>235</v>
      </c>
      <c r="C18" s="183"/>
      <c r="D18" s="183" t="s">
        <v>232</v>
      </c>
      <c r="E18" s="93">
        <v>1</v>
      </c>
      <c r="F18" s="95"/>
      <c r="G18" s="94"/>
      <c r="H18" s="94"/>
      <c r="I18" s="95"/>
      <c r="J18" s="94"/>
      <c r="K18" s="94"/>
      <c r="L18" s="94"/>
      <c r="M18" s="94"/>
      <c r="N18" s="94"/>
      <c r="O18" s="94"/>
      <c r="P18" s="94"/>
    </row>
    <row r="19" spans="1:16" s="44" customFormat="1" ht="25.5">
      <c r="A19" s="101">
        <v>5</v>
      </c>
      <c r="B19" s="49" t="s">
        <v>236</v>
      </c>
      <c r="C19" s="183"/>
      <c r="D19" s="183" t="s">
        <v>232</v>
      </c>
      <c r="E19" s="93">
        <v>1</v>
      </c>
      <c r="F19" s="95"/>
      <c r="G19" s="94"/>
      <c r="H19" s="94"/>
      <c r="I19" s="95"/>
      <c r="J19" s="94"/>
      <c r="K19" s="94"/>
      <c r="L19" s="94"/>
      <c r="M19" s="94"/>
      <c r="N19" s="94"/>
      <c r="O19" s="94"/>
      <c r="P19" s="94"/>
    </row>
    <row r="20" spans="1:16" s="44" customFormat="1" ht="25.5">
      <c r="A20" s="101">
        <v>6</v>
      </c>
      <c r="B20" s="49" t="s">
        <v>237</v>
      </c>
      <c r="C20" s="185"/>
      <c r="D20" s="185" t="s">
        <v>232</v>
      </c>
      <c r="E20" s="93">
        <v>1</v>
      </c>
      <c r="F20" s="95"/>
      <c r="G20" s="94"/>
      <c r="H20" s="94"/>
      <c r="I20" s="95"/>
      <c r="J20" s="94"/>
      <c r="K20" s="94"/>
      <c r="L20" s="94"/>
      <c r="M20" s="94"/>
      <c r="N20" s="94"/>
      <c r="O20" s="94"/>
      <c r="P20" s="94"/>
    </row>
    <row r="21" spans="1:16" s="44" customFormat="1" ht="38.25">
      <c r="A21" s="101">
        <v>7</v>
      </c>
      <c r="B21" s="49" t="s">
        <v>238</v>
      </c>
      <c r="C21" s="185"/>
      <c r="D21" s="185" t="s">
        <v>232</v>
      </c>
      <c r="E21" s="93">
        <v>1</v>
      </c>
      <c r="F21" s="95"/>
      <c r="G21" s="94"/>
      <c r="H21" s="94"/>
      <c r="I21" s="95"/>
      <c r="J21" s="94"/>
      <c r="K21" s="94"/>
      <c r="L21" s="94"/>
      <c r="M21" s="94"/>
      <c r="N21" s="94"/>
      <c r="O21" s="94"/>
      <c r="P21" s="94"/>
    </row>
    <row r="22" spans="1:16" s="44" customFormat="1" ht="38.25">
      <c r="A22" s="101">
        <v>8</v>
      </c>
      <c r="B22" s="49" t="s">
        <v>239</v>
      </c>
      <c r="C22" s="187"/>
      <c r="D22" s="187" t="s">
        <v>232</v>
      </c>
      <c r="E22" s="93">
        <v>1</v>
      </c>
      <c r="F22" s="95"/>
      <c r="G22" s="94"/>
      <c r="H22" s="94"/>
      <c r="I22" s="95"/>
      <c r="J22" s="94"/>
      <c r="K22" s="94"/>
      <c r="L22" s="94"/>
      <c r="M22" s="94"/>
      <c r="N22" s="94"/>
      <c r="O22" s="94"/>
      <c r="P22" s="94"/>
    </row>
    <row r="23" spans="1:16" s="44" customFormat="1" ht="25.5">
      <c r="A23" s="101">
        <v>9</v>
      </c>
      <c r="B23" s="49" t="s">
        <v>240</v>
      </c>
      <c r="C23" s="183"/>
      <c r="D23" s="183" t="s">
        <v>232</v>
      </c>
      <c r="E23" s="93">
        <v>1</v>
      </c>
      <c r="F23" s="95"/>
      <c r="G23" s="94"/>
      <c r="H23" s="94"/>
      <c r="I23" s="95"/>
      <c r="J23" s="94"/>
      <c r="K23" s="94"/>
      <c r="L23" s="94"/>
      <c r="M23" s="94"/>
      <c r="N23" s="94"/>
      <c r="O23" s="94"/>
      <c r="P23" s="94"/>
    </row>
    <row r="24" spans="1:16" s="44" customFormat="1" ht="18" customHeight="1">
      <c r="A24" s="101">
        <v>10</v>
      </c>
      <c r="B24" s="49" t="s">
        <v>241</v>
      </c>
      <c r="C24" s="185"/>
      <c r="D24" s="185" t="s">
        <v>232</v>
      </c>
      <c r="E24" s="93">
        <v>1</v>
      </c>
      <c r="F24" s="95"/>
      <c r="G24" s="94"/>
      <c r="H24" s="94"/>
      <c r="I24" s="95"/>
      <c r="J24" s="94"/>
      <c r="K24" s="94"/>
      <c r="L24" s="94"/>
      <c r="M24" s="94"/>
      <c r="N24" s="94"/>
      <c r="O24" s="94"/>
      <c r="P24" s="94"/>
    </row>
    <row r="25" spans="1:16" s="44" customFormat="1" ht="18" customHeight="1">
      <c r="A25" s="101">
        <v>11</v>
      </c>
      <c r="B25" s="49" t="s">
        <v>242</v>
      </c>
      <c r="C25" s="183"/>
      <c r="D25" s="183" t="s">
        <v>232</v>
      </c>
      <c r="E25" s="93">
        <v>1</v>
      </c>
      <c r="F25" s="95"/>
      <c r="G25" s="94"/>
      <c r="H25" s="94"/>
      <c r="I25" s="95"/>
      <c r="J25" s="94"/>
      <c r="K25" s="94"/>
      <c r="L25" s="94"/>
      <c r="M25" s="94"/>
      <c r="N25" s="94"/>
      <c r="O25" s="94"/>
      <c r="P25" s="94"/>
    </row>
    <row r="26" spans="1:16" s="44" customFormat="1" ht="18" customHeight="1">
      <c r="A26" s="101">
        <v>12</v>
      </c>
      <c r="B26" s="49" t="s">
        <v>243</v>
      </c>
      <c r="C26" s="185"/>
      <c r="D26" s="185" t="s">
        <v>232</v>
      </c>
      <c r="E26" s="93">
        <v>1</v>
      </c>
      <c r="F26" s="95"/>
      <c r="G26" s="94"/>
      <c r="H26" s="94"/>
      <c r="I26" s="95"/>
      <c r="J26" s="94"/>
      <c r="K26" s="94"/>
      <c r="L26" s="94"/>
      <c r="M26" s="94"/>
      <c r="N26" s="94"/>
      <c r="O26" s="94"/>
      <c r="P26" s="94"/>
    </row>
    <row r="27" spans="1:16" s="44" customFormat="1" ht="25.5">
      <c r="A27" s="101">
        <v>13</v>
      </c>
      <c r="B27" s="49" t="s">
        <v>244</v>
      </c>
      <c r="C27" s="185"/>
      <c r="D27" s="185" t="s">
        <v>232</v>
      </c>
      <c r="E27" s="93">
        <v>1</v>
      </c>
      <c r="F27" s="95"/>
      <c r="G27" s="94"/>
      <c r="H27" s="94"/>
      <c r="I27" s="95"/>
      <c r="J27" s="94"/>
      <c r="K27" s="94"/>
      <c r="L27" s="94"/>
      <c r="M27" s="94"/>
      <c r="N27" s="94"/>
      <c r="O27" s="94"/>
      <c r="P27" s="94"/>
    </row>
    <row r="28" spans="1:16" ht="38.25">
      <c r="A28" s="101">
        <v>14</v>
      </c>
      <c r="B28" s="49" t="s">
        <v>245</v>
      </c>
      <c r="C28" s="185"/>
      <c r="D28" s="185" t="s">
        <v>232</v>
      </c>
      <c r="E28" s="93">
        <v>1</v>
      </c>
      <c r="F28" s="95"/>
      <c r="G28" s="94"/>
      <c r="H28" s="94"/>
      <c r="I28" s="95"/>
      <c r="J28" s="94"/>
      <c r="K28" s="94"/>
      <c r="L28" s="94"/>
      <c r="M28" s="94"/>
      <c r="N28" s="94"/>
      <c r="O28" s="94"/>
      <c r="P28" s="94"/>
    </row>
    <row r="29" spans="1:16" ht="18" customHeight="1">
      <c r="A29" s="101">
        <v>15</v>
      </c>
      <c r="B29" s="49" t="s">
        <v>246</v>
      </c>
      <c r="C29" s="185"/>
      <c r="D29" s="185" t="s">
        <v>232</v>
      </c>
      <c r="E29" s="93">
        <v>1</v>
      </c>
      <c r="F29" s="95"/>
      <c r="G29" s="94"/>
      <c r="H29" s="94"/>
      <c r="I29" s="95"/>
      <c r="J29" s="94"/>
      <c r="K29" s="94"/>
      <c r="L29" s="94"/>
      <c r="M29" s="94"/>
      <c r="N29" s="94"/>
      <c r="O29" s="94"/>
      <c r="P29" s="94"/>
    </row>
    <row r="30" spans="1:16" ht="18" customHeight="1">
      <c r="A30" s="101">
        <v>16</v>
      </c>
      <c r="B30" s="49" t="s">
        <v>247</v>
      </c>
      <c r="C30" s="185"/>
      <c r="D30" s="185" t="s">
        <v>248</v>
      </c>
      <c r="E30" s="93">
        <v>1</v>
      </c>
      <c r="F30" s="95"/>
      <c r="G30" s="94"/>
      <c r="H30" s="94"/>
      <c r="I30" s="95"/>
      <c r="J30" s="94"/>
      <c r="K30" s="94"/>
      <c r="L30" s="94"/>
      <c r="M30" s="94"/>
      <c r="N30" s="94"/>
      <c r="O30" s="94"/>
      <c r="P30" s="94"/>
    </row>
    <row r="31" spans="1:16" ht="18" customHeight="1">
      <c r="A31" s="101">
        <v>17</v>
      </c>
      <c r="B31" s="49" t="s">
        <v>249</v>
      </c>
      <c r="C31" s="185"/>
      <c r="D31" s="185" t="s">
        <v>248</v>
      </c>
      <c r="E31" s="93">
        <v>2</v>
      </c>
      <c r="F31" s="95"/>
      <c r="G31" s="94"/>
      <c r="H31" s="94"/>
      <c r="I31" s="95"/>
      <c r="J31" s="94"/>
      <c r="K31" s="94"/>
      <c r="L31" s="94"/>
      <c r="M31" s="94"/>
      <c r="N31" s="94"/>
      <c r="O31" s="94"/>
      <c r="P31" s="94"/>
    </row>
    <row r="32" spans="1:16" ht="18" customHeight="1">
      <c r="A32" s="101">
        <v>18</v>
      </c>
      <c r="B32" s="49" t="s">
        <v>250</v>
      </c>
      <c r="C32" s="185"/>
      <c r="D32" s="185" t="s">
        <v>248</v>
      </c>
      <c r="E32" s="93">
        <v>3</v>
      </c>
      <c r="F32" s="95"/>
      <c r="G32" s="94"/>
      <c r="H32" s="94"/>
      <c r="I32" s="95"/>
      <c r="J32" s="94"/>
      <c r="K32" s="94"/>
      <c r="L32" s="94"/>
      <c r="M32" s="94"/>
      <c r="N32" s="94"/>
      <c r="O32" s="94"/>
      <c r="P32" s="94"/>
    </row>
    <row r="33" spans="1:16" ht="18" customHeight="1">
      <c r="A33" s="101">
        <v>19</v>
      </c>
      <c r="B33" s="49" t="s">
        <v>251</v>
      </c>
      <c r="C33" s="185"/>
      <c r="D33" s="185" t="s">
        <v>232</v>
      </c>
      <c r="E33" s="93">
        <v>1</v>
      </c>
      <c r="F33" s="95"/>
      <c r="G33" s="94"/>
      <c r="H33" s="94"/>
      <c r="I33" s="95"/>
      <c r="J33" s="94"/>
      <c r="K33" s="94"/>
      <c r="L33" s="94"/>
      <c r="M33" s="94"/>
      <c r="N33" s="94"/>
      <c r="O33" s="94"/>
      <c r="P33" s="94"/>
    </row>
    <row r="34" spans="1:16" ht="18" customHeight="1">
      <c r="A34" s="101">
        <v>20</v>
      </c>
      <c r="B34" s="49" t="s">
        <v>252</v>
      </c>
      <c r="C34" s="185"/>
      <c r="D34" s="185" t="s">
        <v>248</v>
      </c>
      <c r="E34" s="93">
        <v>2</v>
      </c>
      <c r="F34" s="95"/>
      <c r="G34" s="94"/>
      <c r="H34" s="94"/>
      <c r="I34" s="95"/>
      <c r="J34" s="94"/>
      <c r="K34" s="94"/>
      <c r="L34" s="94"/>
      <c r="M34" s="94"/>
      <c r="N34" s="94"/>
      <c r="O34" s="94"/>
      <c r="P34" s="94"/>
    </row>
    <row r="35" spans="1:16" ht="18" customHeight="1">
      <c r="A35" s="101">
        <v>21</v>
      </c>
      <c r="B35" s="49" t="s">
        <v>253</v>
      </c>
      <c r="C35" s="185"/>
      <c r="D35" s="185" t="s">
        <v>248</v>
      </c>
      <c r="E35" s="93">
        <v>3</v>
      </c>
      <c r="F35" s="95"/>
      <c r="G35" s="94"/>
      <c r="H35" s="94"/>
      <c r="I35" s="95"/>
      <c r="J35" s="94"/>
      <c r="K35" s="94"/>
      <c r="L35" s="94"/>
      <c r="M35" s="94"/>
      <c r="N35" s="94"/>
      <c r="O35" s="94"/>
      <c r="P35" s="94"/>
    </row>
    <row r="36" spans="1:16" ht="18" customHeight="1">
      <c r="A36" s="101">
        <v>22</v>
      </c>
      <c r="B36" s="49" t="s">
        <v>254</v>
      </c>
      <c r="C36" s="185"/>
      <c r="D36" s="185" t="s">
        <v>248</v>
      </c>
      <c r="E36" s="93">
        <v>2</v>
      </c>
      <c r="F36" s="95"/>
      <c r="G36" s="94"/>
      <c r="H36" s="94"/>
      <c r="I36" s="95"/>
      <c r="J36" s="94"/>
      <c r="K36" s="94"/>
      <c r="L36" s="94"/>
      <c r="M36" s="94"/>
      <c r="N36" s="94"/>
      <c r="O36" s="94"/>
      <c r="P36" s="94"/>
    </row>
    <row r="37" spans="1:16" ht="18" customHeight="1">
      <c r="A37" s="101">
        <v>23</v>
      </c>
      <c r="B37" s="49" t="s">
        <v>255</v>
      </c>
      <c r="C37" s="185"/>
      <c r="D37" s="185" t="s">
        <v>248</v>
      </c>
      <c r="E37" s="93">
        <v>2</v>
      </c>
      <c r="F37" s="95"/>
      <c r="G37" s="94"/>
      <c r="H37" s="94"/>
      <c r="I37" s="95"/>
      <c r="J37" s="94"/>
      <c r="K37" s="94"/>
      <c r="L37" s="94"/>
      <c r="M37" s="94"/>
      <c r="N37" s="94"/>
      <c r="O37" s="94"/>
      <c r="P37" s="94"/>
    </row>
    <row r="38" spans="1:16" ht="18" customHeight="1">
      <c r="A38" s="101">
        <v>24</v>
      </c>
      <c r="B38" s="49" t="s">
        <v>256</v>
      </c>
      <c r="C38" s="185"/>
      <c r="D38" s="185" t="s">
        <v>248</v>
      </c>
      <c r="E38" s="93">
        <v>1</v>
      </c>
      <c r="F38" s="95"/>
      <c r="G38" s="94"/>
      <c r="H38" s="94"/>
      <c r="I38" s="95"/>
      <c r="J38" s="94"/>
      <c r="K38" s="94"/>
      <c r="L38" s="94"/>
      <c r="M38" s="94"/>
      <c r="N38" s="94"/>
      <c r="O38" s="94"/>
      <c r="P38" s="94"/>
    </row>
    <row r="39" spans="1:16" ht="18" customHeight="1">
      <c r="A39" s="101">
        <v>25</v>
      </c>
      <c r="B39" s="49" t="s">
        <v>257</v>
      </c>
      <c r="C39" s="185"/>
      <c r="D39" s="185" t="s">
        <v>248</v>
      </c>
      <c r="E39" s="93">
        <v>1</v>
      </c>
      <c r="F39" s="95"/>
      <c r="G39" s="94"/>
      <c r="H39" s="94"/>
      <c r="I39" s="95"/>
      <c r="J39" s="94"/>
      <c r="K39" s="94"/>
      <c r="L39" s="94"/>
      <c r="M39" s="94"/>
      <c r="N39" s="94"/>
      <c r="O39" s="94"/>
      <c r="P39" s="94"/>
    </row>
    <row r="40" spans="1:16" ht="18" customHeight="1">
      <c r="A40" s="101">
        <v>26</v>
      </c>
      <c r="B40" s="49" t="s">
        <v>258</v>
      </c>
      <c r="C40" s="185"/>
      <c r="D40" s="185" t="s">
        <v>248</v>
      </c>
      <c r="E40" s="93">
        <v>1</v>
      </c>
      <c r="F40" s="95"/>
      <c r="G40" s="94"/>
      <c r="H40" s="94"/>
      <c r="I40" s="95"/>
      <c r="J40" s="94"/>
      <c r="K40" s="94"/>
      <c r="L40" s="94"/>
      <c r="M40" s="94"/>
      <c r="N40" s="94"/>
      <c r="O40" s="94"/>
      <c r="P40" s="94"/>
    </row>
    <row r="41" spans="1:16" ht="18" customHeight="1">
      <c r="A41" s="101">
        <v>27</v>
      </c>
      <c r="B41" s="49" t="s">
        <v>259</v>
      </c>
      <c r="C41" s="185"/>
      <c r="D41" s="185" t="s">
        <v>248</v>
      </c>
      <c r="E41" s="93">
        <v>1</v>
      </c>
      <c r="F41" s="95"/>
      <c r="G41" s="94"/>
      <c r="H41" s="94"/>
      <c r="I41" s="95"/>
      <c r="J41" s="94"/>
      <c r="K41" s="94"/>
      <c r="L41" s="94"/>
      <c r="M41" s="94"/>
      <c r="N41" s="94"/>
      <c r="O41" s="94"/>
      <c r="P41" s="94"/>
    </row>
    <row r="42" spans="1:16" ht="18" customHeight="1">
      <c r="A42" s="101">
        <v>28</v>
      </c>
      <c r="B42" s="49" t="s">
        <v>260</v>
      </c>
      <c r="C42" s="185"/>
      <c r="D42" s="185" t="s">
        <v>248</v>
      </c>
      <c r="E42" s="93">
        <v>1</v>
      </c>
      <c r="F42" s="95"/>
      <c r="G42" s="94"/>
      <c r="H42" s="94"/>
      <c r="I42" s="95"/>
      <c r="J42" s="94"/>
      <c r="K42" s="94"/>
      <c r="L42" s="94"/>
      <c r="M42" s="94"/>
      <c r="N42" s="94"/>
      <c r="O42" s="94"/>
      <c r="P42" s="94"/>
    </row>
    <row r="43" spans="1:16" ht="18" customHeight="1">
      <c r="A43" s="101">
        <v>29</v>
      </c>
      <c r="B43" s="49" t="s">
        <v>261</v>
      </c>
      <c r="C43" s="185"/>
      <c r="D43" s="185" t="s">
        <v>248</v>
      </c>
      <c r="E43" s="93">
        <v>1</v>
      </c>
      <c r="F43" s="95"/>
      <c r="G43" s="94"/>
      <c r="H43" s="94"/>
      <c r="I43" s="95"/>
      <c r="J43" s="94"/>
      <c r="K43" s="94"/>
      <c r="L43" s="94"/>
      <c r="M43" s="94"/>
      <c r="N43" s="94"/>
      <c r="O43" s="94"/>
      <c r="P43" s="94"/>
    </row>
    <row r="44" spans="1:16" ht="18" customHeight="1">
      <c r="A44" s="101">
        <v>30</v>
      </c>
      <c r="B44" s="49" t="s">
        <v>262</v>
      </c>
      <c r="C44" s="185"/>
      <c r="D44" s="185" t="s">
        <v>248</v>
      </c>
      <c r="E44" s="93">
        <v>1</v>
      </c>
      <c r="F44" s="95"/>
      <c r="G44" s="94"/>
      <c r="H44" s="94"/>
      <c r="I44" s="95"/>
      <c r="J44" s="94"/>
      <c r="K44" s="94"/>
      <c r="L44" s="94"/>
      <c r="M44" s="94"/>
      <c r="N44" s="94"/>
      <c r="O44" s="94"/>
      <c r="P44" s="94"/>
    </row>
    <row r="45" spans="1:16" ht="18" customHeight="1">
      <c r="A45" s="101">
        <v>31</v>
      </c>
      <c r="B45" s="49" t="s">
        <v>263</v>
      </c>
      <c r="C45" s="185"/>
      <c r="D45" s="185" t="s">
        <v>248</v>
      </c>
      <c r="E45" s="93">
        <v>1</v>
      </c>
      <c r="F45" s="95"/>
      <c r="G45" s="94"/>
      <c r="H45" s="94"/>
      <c r="I45" s="95"/>
      <c r="J45" s="94"/>
      <c r="K45" s="94"/>
      <c r="L45" s="94"/>
      <c r="M45" s="94"/>
      <c r="N45" s="94"/>
      <c r="O45" s="94"/>
      <c r="P45" s="94"/>
    </row>
    <row r="46" spans="1:16" ht="18" customHeight="1">
      <c r="A46" s="101">
        <v>32</v>
      </c>
      <c r="B46" s="49" t="s">
        <v>264</v>
      </c>
      <c r="C46" s="185"/>
      <c r="D46" s="185" t="s">
        <v>248</v>
      </c>
      <c r="E46" s="93">
        <v>6</v>
      </c>
      <c r="F46" s="95"/>
      <c r="G46" s="94"/>
      <c r="H46" s="94"/>
      <c r="I46" s="95"/>
      <c r="J46" s="94"/>
      <c r="K46" s="94"/>
      <c r="L46" s="94"/>
      <c r="M46" s="94"/>
      <c r="N46" s="94"/>
      <c r="O46" s="94"/>
      <c r="P46" s="94"/>
    </row>
    <row r="47" spans="1:16" ht="18" customHeight="1">
      <c r="A47" s="101">
        <v>33</v>
      </c>
      <c r="B47" s="49" t="s">
        <v>265</v>
      </c>
      <c r="C47" s="185"/>
      <c r="D47" s="185" t="s">
        <v>248</v>
      </c>
      <c r="E47" s="93">
        <v>12</v>
      </c>
      <c r="F47" s="95"/>
      <c r="G47" s="94"/>
      <c r="H47" s="94"/>
      <c r="I47" s="95"/>
      <c r="J47" s="94"/>
      <c r="K47" s="94"/>
      <c r="L47" s="94"/>
      <c r="M47" s="94"/>
      <c r="N47" s="94"/>
      <c r="O47" s="94"/>
      <c r="P47" s="94"/>
    </row>
    <row r="48" spans="1:16" ht="18" customHeight="1">
      <c r="A48" s="101">
        <v>34</v>
      </c>
      <c r="B48" s="49" t="s">
        <v>266</v>
      </c>
      <c r="C48" s="185"/>
      <c r="D48" s="185" t="s">
        <v>232</v>
      </c>
      <c r="E48" s="93">
        <v>7</v>
      </c>
      <c r="F48" s="95"/>
      <c r="G48" s="94"/>
      <c r="H48" s="94"/>
      <c r="I48" s="95"/>
      <c r="J48" s="94"/>
      <c r="K48" s="94"/>
      <c r="L48" s="94"/>
      <c r="M48" s="94"/>
      <c r="N48" s="94"/>
      <c r="O48" s="94"/>
      <c r="P48" s="94"/>
    </row>
    <row r="49" spans="1:16" ht="18" customHeight="1">
      <c r="A49" s="101">
        <v>35</v>
      </c>
      <c r="B49" s="49" t="s">
        <v>267</v>
      </c>
      <c r="C49" s="185"/>
      <c r="D49" s="185" t="s">
        <v>232</v>
      </c>
      <c r="E49" s="186">
        <v>5</v>
      </c>
      <c r="F49" s="95"/>
      <c r="G49" s="94"/>
      <c r="H49" s="94"/>
      <c r="I49" s="95"/>
      <c r="J49" s="94"/>
      <c r="K49" s="94"/>
      <c r="L49" s="94"/>
      <c r="M49" s="94"/>
      <c r="N49" s="94"/>
      <c r="O49" s="94"/>
      <c r="P49" s="94"/>
    </row>
    <row r="50" spans="1:16" ht="18" customHeight="1">
      <c r="A50" s="101">
        <v>36</v>
      </c>
      <c r="B50" s="49" t="s">
        <v>268</v>
      </c>
      <c r="C50" s="183"/>
      <c r="D50" s="183" t="s">
        <v>232</v>
      </c>
      <c r="E50" s="189">
        <v>8</v>
      </c>
      <c r="F50" s="95"/>
      <c r="G50" s="94"/>
      <c r="H50" s="94"/>
      <c r="I50" s="95"/>
      <c r="J50" s="94"/>
      <c r="K50" s="94"/>
      <c r="L50" s="94"/>
      <c r="M50" s="94"/>
      <c r="N50" s="94"/>
      <c r="O50" s="94"/>
      <c r="P50" s="94"/>
    </row>
    <row r="51" spans="1:16" ht="18" customHeight="1">
      <c r="A51" s="101">
        <v>37</v>
      </c>
      <c r="B51" s="49" t="s">
        <v>269</v>
      </c>
      <c r="C51" s="182"/>
      <c r="D51" s="198" t="s">
        <v>134</v>
      </c>
      <c r="E51" s="93">
        <v>14</v>
      </c>
      <c r="F51" s="95"/>
      <c r="G51" s="94"/>
      <c r="H51" s="94"/>
      <c r="I51" s="95"/>
      <c r="J51" s="94"/>
      <c r="K51" s="94"/>
      <c r="L51" s="94"/>
      <c r="M51" s="94"/>
      <c r="N51" s="94"/>
      <c r="O51" s="94"/>
      <c r="P51" s="94"/>
    </row>
    <row r="52" spans="1:16" ht="18" customHeight="1">
      <c r="A52" s="101">
        <v>37</v>
      </c>
      <c r="B52" s="49" t="s">
        <v>270</v>
      </c>
      <c r="C52" s="185"/>
      <c r="D52" s="185" t="s">
        <v>134</v>
      </c>
      <c r="E52" s="186">
        <v>16</v>
      </c>
      <c r="F52" s="95"/>
      <c r="G52" s="94"/>
      <c r="H52" s="94"/>
      <c r="I52" s="95"/>
      <c r="J52" s="94"/>
      <c r="K52" s="94"/>
      <c r="L52" s="94"/>
      <c r="M52" s="94"/>
      <c r="N52" s="94"/>
      <c r="O52" s="94"/>
      <c r="P52" s="94"/>
    </row>
    <row r="53" spans="1:16" ht="18" customHeight="1">
      <c r="A53" s="101">
        <v>38</v>
      </c>
      <c r="B53" s="49" t="s">
        <v>271</v>
      </c>
      <c r="C53" s="185"/>
      <c r="D53" s="185" t="s">
        <v>134</v>
      </c>
      <c r="E53" s="186">
        <v>6</v>
      </c>
      <c r="F53" s="95"/>
      <c r="G53" s="94"/>
      <c r="H53" s="94"/>
      <c r="I53" s="95"/>
      <c r="J53" s="94"/>
      <c r="K53" s="94"/>
      <c r="L53" s="94"/>
      <c r="M53" s="94"/>
      <c r="N53" s="94"/>
      <c r="O53" s="94"/>
      <c r="P53" s="94"/>
    </row>
    <row r="54" spans="1:16" ht="18" customHeight="1">
      <c r="A54" s="101">
        <v>38</v>
      </c>
      <c r="B54" s="49" t="s">
        <v>272</v>
      </c>
      <c r="C54" s="185"/>
      <c r="D54" s="185" t="s">
        <v>134</v>
      </c>
      <c r="E54" s="186">
        <v>2</v>
      </c>
      <c r="F54" s="95"/>
      <c r="G54" s="94"/>
      <c r="H54" s="94"/>
      <c r="I54" s="95"/>
      <c r="J54" s="94"/>
      <c r="K54" s="94"/>
      <c r="L54" s="94"/>
      <c r="M54" s="94"/>
      <c r="N54" s="94"/>
      <c r="O54" s="94"/>
      <c r="P54" s="94"/>
    </row>
    <row r="55" spans="1:16" ht="18" customHeight="1">
      <c r="A55" s="101">
        <v>39</v>
      </c>
      <c r="B55" s="49" t="s">
        <v>273</v>
      </c>
      <c r="C55" s="185"/>
      <c r="D55" s="185" t="s">
        <v>134</v>
      </c>
      <c r="E55" s="186">
        <v>2</v>
      </c>
      <c r="F55" s="95"/>
      <c r="G55" s="94"/>
      <c r="H55" s="94"/>
      <c r="I55" s="95"/>
      <c r="J55" s="94"/>
      <c r="K55" s="94"/>
      <c r="L55" s="94"/>
      <c r="M55" s="94"/>
      <c r="N55" s="94"/>
      <c r="O55" s="94"/>
      <c r="P55" s="94"/>
    </row>
    <row r="56" spans="1:16" ht="18" customHeight="1">
      <c r="A56" s="101">
        <v>40</v>
      </c>
      <c r="B56" s="49" t="s">
        <v>274</v>
      </c>
      <c r="C56" s="185"/>
      <c r="D56" s="185" t="s">
        <v>232</v>
      </c>
      <c r="E56" s="186">
        <v>1</v>
      </c>
      <c r="F56" s="95"/>
      <c r="G56" s="94"/>
      <c r="H56" s="94"/>
      <c r="I56" s="95"/>
      <c r="J56" s="94"/>
      <c r="K56" s="94"/>
      <c r="L56" s="94"/>
      <c r="M56" s="94"/>
      <c r="N56" s="94"/>
      <c r="O56" s="94"/>
      <c r="P56" s="94"/>
    </row>
    <row r="57" spans="1:16" ht="18" customHeight="1">
      <c r="A57" s="101">
        <v>41</v>
      </c>
      <c r="B57" s="49" t="s">
        <v>275</v>
      </c>
      <c r="C57" s="185"/>
      <c r="D57" s="185" t="s">
        <v>184</v>
      </c>
      <c r="E57" s="186">
        <v>4</v>
      </c>
      <c r="F57" s="95"/>
      <c r="G57" s="94"/>
      <c r="H57" s="94"/>
      <c r="I57" s="95"/>
      <c r="J57" s="94"/>
      <c r="K57" s="94"/>
      <c r="L57" s="94"/>
      <c r="M57" s="94"/>
      <c r="N57" s="94"/>
      <c r="O57" s="94"/>
      <c r="P57" s="94"/>
    </row>
    <row r="58" spans="1:16" ht="18" customHeight="1">
      <c r="A58" s="101">
        <v>42</v>
      </c>
      <c r="B58" s="49" t="s">
        <v>276</v>
      </c>
      <c r="C58" s="185"/>
      <c r="D58" s="185" t="s">
        <v>134</v>
      </c>
      <c r="E58" s="93">
        <v>8</v>
      </c>
      <c r="F58" s="95"/>
      <c r="G58" s="94"/>
      <c r="H58" s="94"/>
      <c r="I58" s="95"/>
      <c r="J58" s="94"/>
      <c r="K58" s="94"/>
      <c r="L58" s="94"/>
      <c r="M58" s="94"/>
      <c r="N58" s="94"/>
      <c r="O58" s="94"/>
      <c r="P58" s="94"/>
    </row>
    <row r="59" spans="1:16" ht="18" customHeight="1">
      <c r="A59" s="101">
        <v>43</v>
      </c>
      <c r="B59" s="49" t="s">
        <v>277</v>
      </c>
      <c r="C59" s="185"/>
      <c r="D59" s="185" t="s">
        <v>134</v>
      </c>
      <c r="E59" s="93">
        <v>4</v>
      </c>
      <c r="F59" s="95"/>
      <c r="G59" s="94"/>
      <c r="H59" s="94"/>
      <c r="I59" s="95"/>
      <c r="J59" s="94"/>
      <c r="K59" s="94"/>
      <c r="L59" s="94"/>
      <c r="M59" s="94"/>
      <c r="N59" s="94"/>
      <c r="O59" s="94"/>
      <c r="P59" s="94"/>
    </row>
    <row r="60" spans="1:16" ht="18" customHeight="1">
      <c r="A60" s="101">
        <v>44</v>
      </c>
      <c r="B60" s="49" t="s">
        <v>278</v>
      </c>
      <c r="C60" s="185"/>
      <c r="D60" s="185" t="s">
        <v>232</v>
      </c>
      <c r="E60" s="93">
        <v>1</v>
      </c>
      <c r="F60" s="95"/>
      <c r="G60" s="94"/>
      <c r="H60" s="94"/>
      <c r="I60" s="95"/>
      <c r="J60" s="94"/>
      <c r="K60" s="94"/>
      <c r="L60" s="94"/>
      <c r="M60" s="94"/>
      <c r="N60" s="94"/>
      <c r="O60" s="94"/>
      <c r="P60" s="94"/>
    </row>
    <row r="61" spans="1:16" ht="25.5">
      <c r="A61" s="101">
        <v>44</v>
      </c>
      <c r="B61" s="49" t="s">
        <v>279</v>
      </c>
      <c r="C61" s="185"/>
      <c r="D61" s="185" t="s">
        <v>280</v>
      </c>
      <c r="E61" s="93">
        <v>14</v>
      </c>
      <c r="F61" s="95"/>
      <c r="G61" s="94"/>
      <c r="H61" s="94"/>
      <c r="I61" s="95"/>
      <c r="J61" s="94"/>
      <c r="K61" s="94"/>
      <c r="L61" s="94"/>
      <c r="M61" s="94"/>
      <c r="N61" s="94"/>
      <c r="O61" s="94"/>
      <c r="P61" s="94"/>
    </row>
    <row r="62" spans="1:16" ht="25.5">
      <c r="A62" s="101">
        <v>45</v>
      </c>
      <c r="B62" s="49" t="s">
        <v>281</v>
      </c>
      <c r="C62" s="185"/>
      <c r="D62" s="185" t="s">
        <v>280</v>
      </c>
      <c r="E62" s="93">
        <v>16</v>
      </c>
      <c r="F62" s="95"/>
      <c r="G62" s="94"/>
      <c r="H62" s="94"/>
      <c r="I62" s="95"/>
      <c r="J62" s="94"/>
      <c r="K62" s="94"/>
      <c r="L62" s="94"/>
      <c r="M62" s="94"/>
      <c r="N62" s="94"/>
      <c r="O62" s="94"/>
      <c r="P62" s="94"/>
    </row>
    <row r="63" spans="1:16" ht="25.5">
      <c r="A63" s="101">
        <v>46</v>
      </c>
      <c r="B63" s="49" t="s">
        <v>282</v>
      </c>
      <c r="C63" s="185"/>
      <c r="D63" s="185" t="s">
        <v>280</v>
      </c>
      <c r="E63" s="93">
        <v>6</v>
      </c>
      <c r="F63" s="95"/>
      <c r="G63" s="94"/>
      <c r="H63" s="94"/>
      <c r="I63" s="95"/>
      <c r="J63" s="94"/>
      <c r="K63" s="94"/>
      <c r="L63" s="94"/>
      <c r="M63" s="94"/>
      <c r="N63" s="94"/>
      <c r="O63" s="94"/>
      <c r="P63" s="94"/>
    </row>
    <row r="64" spans="1:16" ht="25.5">
      <c r="A64" s="101">
        <v>47</v>
      </c>
      <c r="B64" s="49" t="s">
        <v>283</v>
      </c>
      <c r="C64" s="185"/>
      <c r="D64" s="185" t="s">
        <v>280</v>
      </c>
      <c r="E64" s="93">
        <v>6</v>
      </c>
      <c r="F64" s="95"/>
      <c r="G64" s="94"/>
      <c r="H64" s="94"/>
      <c r="I64" s="95"/>
      <c r="J64" s="94"/>
      <c r="K64" s="94"/>
      <c r="L64" s="94"/>
      <c r="M64" s="94"/>
      <c r="N64" s="94"/>
      <c r="O64" s="94"/>
      <c r="P64" s="94"/>
    </row>
    <row r="65" spans="1:16" ht="25.5">
      <c r="A65" s="101">
        <v>48</v>
      </c>
      <c r="B65" s="49" t="s">
        <v>284</v>
      </c>
      <c r="C65" s="185"/>
      <c r="D65" s="185" t="s">
        <v>280</v>
      </c>
      <c r="E65" s="93">
        <v>6</v>
      </c>
      <c r="F65" s="95"/>
      <c r="G65" s="94"/>
      <c r="H65" s="94"/>
      <c r="I65" s="95"/>
      <c r="J65" s="94"/>
      <c r="K65" s="94"/>
      <c r="L65" s="94"/>
      <c r="M65" s="94"/>
      <c r="N65" s="94"/>
      <c r="O65" s="94"/>
      <c r="P65" s="94"/>
    </row>
    <row r="66" spans="1:16" ht="18" customHeight="1">
      <c r="A66" s="101">
        <v>49</v>
      </c>
      <c r="B66" s="49" t="s">
        <v>285</v>
      </c>
      <c r="C66" s="185"/>
      <c r="D66" s="185" t="s">
        <v>280</v>
      </c>
      <c r="E66" s="93">
        <v>4</v>
      </c>
      <c r="F66" s="95"/>
      <c r="G66" s="94"/>
      <c r="H66" s="94"/>
      <c r="I66" s="95"/>
      <c r="J66" s="94"/>
      <c r="K66" s="94"/>
      <c r="L66" s="94"/>
      <c r="M66" s="94"/>
      <c r="N66" s="94"/>
      <c r="O66" s="94"/>
      <c r="P66" s="94"/>
    </row>
    <row r="67" spans="1:16" ht="18" customHeight="1">
      <c r="A67" s="101">
        <v>50</v>
      </c>
      <c r="B67" s="49" t="s">
        <v>286</v>
      </c>
      <c r="C67" s="185"/>
      <c r="D67" s="185" t="s">
        <v>287</v>
      </c>
      <c r="E67" s="93">
        <v>1</v>
      </c>
      <c r="F67" s="95"/>
      <c r="G67" s="94"/>
      <c r="H67" s="94"/>
      <c r="I67" s="95"/>
      <c r="J67" s="94"/>
      <c r="K67" s="94"/>
      <c r="L67" s="94"/>
      <c r="M67" s="94"/>
      <c r="N67" s="94"/>
      <c r="O67" s="94"/>
      <c r="P67" s="94"/>
    </row>
    <row r="68" spans="1:16" ht="18" customHeight="1">
      <c r="A68" s="101">
        <v>51</v>
      </c>
      <c r="B68" s="49" t="s">
        <v>288</v>
      </c>
      <c r="C68" s="185"/>
      <c r="D68" s="185" t="s">
        <v>287</v>
      </c>
      <c r="E68" s="93">
        <v>1</v>
      </c>
      <c r="F68" s="95"/>
      <c r="G68" s="94"/>
      <c r="H68" s="94"/>
      <c r="I68" s="95"/>
      <c r="J68" s="94"/>
      <c r="K68" s="94"/>
      <c r="L68" s="94"/>
      <c r="M68" s="94"/>
      <c r="N68" s="94"/>
      <c r="O68" s="94"/>
      <c r="P68" s="94"/>
    </row>
    <row r="69" spans="1:16" ht="25.5">
      <c r="A69" s="101">
        <v>52</v>
      </c>
      <c r="B69" s="49" t="s">
        <v>289</v>
      </c>
      <c r="C69" s="185"/>
      <c r="D69" s="185" t="s">
        <v>287</v>
      </c>
      <c r="E69" s="93">
        <v>1</v>
      </c>
      <c r="F69" s="95"/>
      <c r="G69" s="94"/>
      <c r="H69" s="94"/>
      <c r="I69" s="95"/>
      <c r="J69" s="94"/>
      <c r="K69" s="94"/>
      <c r="L69" s="94"/>
      <c r="M69" s="94"/>
      <c r="N69" s="94"/>
      <c r="O69" s="94"/>
      <c r="P69" s="94"/>
    </row>
    <row r="70" spans="1:16" ht="12.75">
      <c r="A70" s="243"/>
      <c r="B70" s="244" t="s">
        <v>58</v>
      </c>
      <c r="C70" s="244"/>
      <c r="D70" s="245"/>
      <c r="E70" s="246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</row>
    <row r="71" spans="1:16" ht="12.75">
      <c r="A71" s="243"/>
      <c r="B71" s="244" t="s">
        <v>334</v>
      </c>
      <c r="C71" s="244"/>
      <c r="D71" s="245"/>
      <c r="E71" s="246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</row>
    <row r="72" spans="1:16" ht="12.75">
      <c r="A72" s="243"/>
      <c r="B72" s="244" t="s">
        <v>57</v>
      </c>
      <c r="C72" s="244"/>
      <c r="D72" s="245"/>
      <c r="E72" s="246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</row>
    <row r="73" spans="1:16" ht="15">
      <c r="A73" s="263"/>
      <c r="B73" s="264" t="s">
        <v>58</v>
      </c>
      <c r="C73" s="265"/>
      <c r="D73" s="266"/>
      <c r="E73" s="266"/>
      <c r="F73" s="266"/>
      <c r="G73" s="266"/>
      <c r="H73" s="266"/>
      <c r="I73" s="266"/>
      <c r="J73" s="266"/>
      <c r="K73" s="135"/>
      <c r="L73" s="266"/>
      <c r="M73" s="266"/>
      <c r="N73" s="266"/>
      <c r="O73" s="266"/>
      <c r="P73" s="135"/>
    </row>
    <row r="74" spans="1:16" ht="14.25">
      <c r="A74" s="263"/>
      <c r="B74" s="267" t="s">
        <v>190</v>
      </c>
      <c r="C74" s="265"/>
      <c r="D74" s="266"/>
      <c r="E74" s="266"/>
      <c r="F74" s="266"/>
      <c r="G74" s="266"/>
      <c r="H74" s="266"/>
      <c r="I74" s="266"/>
      <c r="J74" s="266"/>
      <c r="K74" s="261"/>
      <c r="L74" s="266"/>
      <c r="M74" s="266"/>
      <c r="N74" s="266"/>
      <c r="O74" s="266"/>
      <c r="P74" s="262"/>
    </row>
    <row r="75" spans="1:16" ht="12.75">
      <c r="A75" s="263"/>
      <c r="B75" s="268" t="s">
        <v>337</v>
      </c>
      <c r="C75" s="265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</row>
    <row r="76" spans="1:16" ht="15">
      <c r="A76" s="263"/>
      <c r="B76" s="269"/>
      <c r="C76" s="270"/>
      <c r="D76" s="266"/>
      <c r="E76" s="266"/>
      <c r="F76" s="266"/>
      <c r="G76" s="266"/>
      <c r="H76" s="270"/>
      <c r="I76" s="270"/>
      <c r="J76" s="270"/>
      <c r="K76" s="270"/>
      <c r="L76" s="266"/>
      <c r="M76" s="266"/>
      <c r="N76" s="266"/>
      <c r="O76" s="266"/>
      <c r="P76" s="266"/>
    </row>
    <row r="77" spans="1:16" ht="15">
      <c r="A77" s="263"/>
      <c r="B77" s="271"/>
      <c r="C77" s="265"/>
      <c r="D77" s="266"/>
      <c r="E77" s="266"/>
      <c r="F77" s="266"/>
      <c r="G77" s="266"/>
      <c r="H77" s="271"/>
      <c r="I77" s="266"/>
      <c r="J77" s="266"/>
      <c r="K77" s="266"/>
      <c r="L77" s="266"/>
      <c r="M77" s="266"/>
      <c r="N77" s="266"/>
      <c r="O77" s="266"/>
      <c r="P77" s="266"/>
    </row>
    <row r="78" spans="1:16" ht="12.75">
      <c r="A78" s="263"/>
      <c r="B78" s="272"/>
      <c r="C78" s="265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</row>
  </sheetData>
  <sheetProtection/>
  <mergeCells count="7">
    <mergeCell ref="L11:P12"/>
    <mergeCell ref="A11:A13"/>
    <mergeCell ref="B11:B13"/>
    <mergeCell ref="C11:C13"/>
    <mergeCell ref="D11:D13"/>
    <mergeCell ref="E11:E13"/>
    <mergeCell ref="F11:K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6">
      <selection activeCell="K60" sqref="K60"/>
    </sheetView>
  </sheetViews>
  <sheetFormatPr defaultColWidth="9.140625" defaultRowHeight="12.75"/>
  <cols>
    <col min="1" max="1" width="5.140625" style="86" customWidth="1"/>
    <col min="2" max="2" width="47.8515625" style="51" customWidth="1"/>
    <col min="3" max="3" width="15.7109375" style="51" customWidth="1"/>
    <col min="4" max="4" width="7.28125" style="64" customWidth="1"/>
    <col min="5" max="5" width="8.7109375" style="64" customWidth="1"/>
    <col min="6" max="6" width="9.421875" style="64" hidden="1" customWidth="1"/>
    <col min="7" max="7" width="9.28125" style="64" hidden="1" customWidth="1"/>
    <col min="8" max="9" width="9.28125" style="64" customWidth="1"/>
    <col min="10" max="11" width="9.140625" style="64" customWidth="1"/>
    <col min="12" max="12" width="10.421875" style="64" hidden="1" customWidth="1"/>
    <col min="13" max="13" width="9.28125" style="64" hidden="1" customWidth="1"/>
    <col min="14" max="14" width="9.28125" style="64" customWidth="1"/>
    <col min="15" max="16" width="9.140625" style="64" customWidth="1"/>
    <col min="17" max="16384" width="9.140625" style="58" customWidth="1"/>
  </cols>
  <sheetData>
    <row r="1" spans="1:16" ht="18.75">
      <c r="A1" s="63"/>
      <c r="B1" s="87"/>
      <c r="C1" s="52"/>
      <c r="E1" s="57"/>
      <c r="F1" s="52" t="s">
        <v>290</v>
      </c>
      <c r="H1" s="57"/>
      <c r="I1" s="57"/>
      <c r="J1" s="57"/>
      <c r="K1" s="57"/>
      <c r="L1" s="57"/>
      <c r="M1" s="57"/>
      <c r="N1" s="57"/>
      <c r="O1" s="57"/>
      <c r="P1" s="57"/>
    </row>
    <row r="2" spans="1:16" ht="18.75">
      <c r="A2" s="65"/>
      <c r="B2" s="97"/>
      <c r="C2" s="98"/>
      <c r="D2" s="57"/>
      <c r="E2" s="57"/>
      <c r="F2" s="98" t="s">
        <v>291</v>
      </c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>
      <c r="A3" s="65"/>
      <c r="B3" s="97"/>
      <c r="C3" s="98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0" s="52" customFormat="1" ht="18" customHeight="1">
      <c r="A4" s="52" t="s">
        <v>112</v>
      </c>
      <c r="B4" s="56"/>
      <c r="C4" s="57"/>
      <c r="G4" s="53"/>
      <c r="J4" s="53"/>
    </row>
    <row r="5" spans="1:10" s="52" customFormat="1" ht="18" customHeight="1">
      <c r="A5" s="52" t="s">
        <v>339</v>
      </c>
      <c r="B5" s="51"/>
      <c r="C5" s="57"/>
      <c r="G5" s="53"/>
      <c r="J5" s="53"/>
    </row>
    <row r="6" ht="12.75">
      <c r="P6" s="153"/>
    </row>
    <row r="7" spans="2:16" s="52" customFormat="1" ht="18" customHeight="1">
      <c r="B7" s="51"/>
      <c r="C7" s="51"/>
      <c r="E7" s="57"/>
      <c r="F7" s="57"/>
      <c r="G7" s="66"/>
      <c r="J7" s="53"/>
      <c r="L7" s="54" t="s">
        <v>36</v>
      </c>
      <c r="P7" s="158"/>
    </row>
    <row r="8" spans="1:16" s="52" customFormat="1" ht="18" customHeight="1">
      <c r="A8" s="50"/>
      <c r="B8" s="51"/>
      <c r="C8" s="51"/>
      <c r="D8" s="98" t="s">
        <v>291</v>
      </c>
      <c r="E8" s="57"/>
      <c r="F8" s="68"/>
      <c r="G8" s="69"/>
      <c r="J8" s="53"/>
      <c r="L8" s="54" t="s">
        <v>35</v>
      </c>
      <c r="P8" s="216"/>
    </row>
    <row r="9" spans="1:12" s="52" customFormat="1" ht="18" customHeight="1">
      <c r="A9" s="50"/>
      <c r="B9" s="51"/>
      <c r="G9" s="53"/>
      <c r="J9" s="53"/>
      <c r="L9" s="54"/>
    </row>
    <row r="10" spans="1:16" s="52" customFormat="1" ht="18" customHeight="1" thickBot="1">
      <c r="A10" s="55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s="52" customFormat="1" ht="18" customHeight="1">
      <c r="A11" s="292" t="s">
        <v>39</v>
      </c>
      <c r="B11" s="292" t="s">
        <v>33</v>
      </c>
      <c r="C11" s="292" t="s">
        <v>38</v>
      </c>
      <c r="D11" s="295" t="s">
        <v>28</v>
      </c>
      <c r="E11" s="295" t="s">
        <v>29</v>
      </c>
      <c r="F11" s="286" t="s">
        <v>44</v>
      </c>
      <c r="G11" s="287"/>
      <c r="H11" s="287"/>
      <c r="I11" s="287"/>
      <c r="J11" s="287"/>
      <c r="K11" s="287"/>
      <c r="L11" s="286" t="s">
        <v>47</v>
      </c>
      <c r="M11" s="287"/>
      <c r="N11" s="287"/>
      <c r="O11" s="287"/>
      <c r="P11" s="288"/>
    </row>
    <row r="12" spans="1:16" s="52" customFormat="1" ht="18" customHeight="1">
      <c r="A12" s="293"/>
      <c r="B12" s="293"/>
      <c r="C12" s="293"/>
      <c r="D12" s="296"/>
      <c r="E12" s="296"/>
      <c r="F12" s="289"/>
      <c r="G12" s="290"/>
      <c r="H12" s="290"/>
      <c r="I12" s="290"/>
      <c r="J12" s="290"/>
      <c r="K12" s="290"/>
      <c r="L12" s="289" t="s">
        <v>30</v>
      </c>
      <c r="M12" s="290"/>
      <c r="N12" s="290" t="s">
        <v>32</v>
      </c>
      <c r="O12" s="290"/>
      <c r="P12" s="291" t="s">
        <v>31</v>
      </c>
    </row>
    <row r="13" spans="1:16" s="52" customFormat="1" ht="36" customHeight="1" thickBot="1">
      <c r="A13" s="294"/>
      <c r="B13" s="294"/>
      <c r="C13" s="293"/>
      <c r="D13" s="296"/>
      <c r="E13" s="296"/>
      <c r="F13" s="140" t="s">
        <v>46</v>
      </c>
      <c r="G13" s="140" t="s">
        <v>40</v>
      </c>
      <c r="H13" s="140" t="s">
        <v>41</v>
      </c>
      <c r="I13" s="140" t="s">
        <v>42</v>
      </c>
      <c r="J13" s="173" t="s">
        <v>43</v>
      </c>
      <c r="K13" s="173" t="s">
        <v>45</v>
      </c>
      <c r="L13" s="141" t="s">
        <v>46</v>
      </c>
      <c r="M13" s="140" t="s">
        <v>41</v>
      </c>
      <c r="N13" s="140" t="s">
        <v>48</v>
      </c>
      <c r="O13" s="173" t="s">
        <v>43</v>
      </c>
      <c r="P13" s="174" t="s">
        <v>49</v>
      </c>
    </row>
    <row r="14" spans="1:16" ht="12.75" customHeight="1">
      <c r="A14" s="175">
        <v>1</v>
      </c>
      <c r="B14" s="176" t="s">
        <v>17</v>
      </c>
      <c r="C14" s="177">
        <v>3</v>
      </c>
      <c r="D14" s="178">
        <v>4</v>
      </c>
      <c r="E14" s="178">
        <v>5</v>
      </c>
      <c r="F14" s="179">
        <v>6</v>
      </c>
      <c r="G14" s="179">
        <v>7</v>
      </c>
      <c r="H14" s="179">
        <v>8</v>
      </c>
      <c r="I14" s="179">
        <v>9</v>
      </c>
      <c r="J14" s="179">
        <v>10</v>
      </c>
      <c r="K14" s="179">
        <v>11</v>
      </c>
      <c r="L14" s="179">
        <v>12</v>
      </c>
      <c r="M14" s="179">
        <v>13</v>
      </c>
      <c r="N14" s="179">
        <v>14</v>
      </c>
      <c r="O14" s="179">
        <v>15</v>
      </c>
      <c r="P14" s="179">
        <v>16</v>
      </c>
    </row>
    <row r="15" spans="1:16" s="41" customFormat="1" ht="15">
      <c r="A15" s="101"/>
      <c r="B15" s="242" t="s">
        <v>306</v>
      </c>
      <c r="C15" s="93"/>
      <c r="D15" s="184"/>
      <c r="E15" s="93"/>
      <c r="F15" s="95"/>
      <c r="G15" s="94"/>
      <c r="H15" s="94"/>
      <c r="I15" s="95"/>
      <c r="J15" s="94"/>
      <c r="K15" s="94"/>
      <c r="L15" s="94"/>
      <c r="M15" s="94"/>
      <c r="N15" s="94"/>
      <c r="O15" s="94"/>
      <c r="P15" s="94"/>
    </row>
    <row r="16" spans="1:16" s="44" customFormat="1" ht="12.75">
      <c r="A16" s="101">
        <v>1</v>
      </c>
      <c r="B16" s="183" t="s">
        <v>98</v>
      </c>
      <c r="C16" s="93" t="s">
        <v>95</v>
      </c>
      <c r="D16" s="186">
        <v>1</v>
      </c>
      <c r="E16" s="93"/>
      <c r="F16" s="95"/>
      <c r="G16" s="94"/>
      <c r="H16" s="94"/>
      <c r="I16" s="95"/>
      <c r="J16" s="94"/>
      <c r="K16" s="94"/>
      <c r="L16" s="94"/>
      <c r="M16" s="94"/>
      <c r="N16" s="94"/>
      <c r="O16" s="94"/>
      <c r="P16" s="94"/>
    </row>
    <row r="17" spans="1:16" s="44" customFormat="1" ht="12.75">
      <c r="A17" s="101">
        <v>2</v>
      </c>
      <c r="B17" s="185" t="s">
        <v>303</v>
      </c>
      <c r="C17" s="93" t="s">
        <v>95</v>
      </c>
      <c r="D17" s="186">
        <v>2</v>
      </c>
      <c r="E17" s="93"/>
      <c r="F17" s="95"/>
      <c r="G17" s="94"/>
      <c r="H17" s="94"/>
      <c r="I17" s="95"/>
      <c r="J17" s="94"/>
      <c r="K17" s="94"/>
      <c r="L17" s="94"/>
      <c r="M17" s="94"/>
      <c r="N17" s="94"/>
      <c r="O17" s="94"/>
      <c r="P17" s="94"/>
    </row>
    <row r="18" spans="1:16" s="44" customFormat="1" ht="12.75">
      <c r="A18" s="101">
        <v>3</v>
      </c>
      <c r="B18" s="185" t="s">
        <v>302</v>
      </c>
      <c r="C18" s="93" t="s">
        <v>95</v>
      </c>
      <c r="D18" s="6">
        <v>1</v>
      </c>
      <c r="E18" s="93"/>
      <c r="F18" s="95"/>
      <c r="G18" s="94"/>
      <c r="H18" s="94"/>
      <c r="I18" s="95"/>
      <c r="J18" s="94"/>
      <c r="K18" s="94"/>
      <c r="L18" s="94"/>
      <c r="M18" s="94"/>
      <c r="N18" s="94"/>
      <c r="O18" s="94"/>
      <c r="P18" s="94"/>
    </row>
    <row r="19" spans="1:16" s="44" customFormat="1" ht="12.75">
      <c r="A19" s="101">
        <v>4</v>
      </c>
      <c r="B19" s="183" t="s">
        <v>304</v>
      </c>
      <c r="C19" s="93" t="s">
        <v>95</v>
      </c>
      <c r="D19" s="184">
        <v>1</v>
      </c>
      <c r="E19" s="93"/>
      <c r="F19" s="95"/>
      <c r="G19" s="94"/>
      <c r="H19" s="94"/>
      <c r="I19" s="95"/>
      <c r="J19" s="94"/>
      <c r="K19" s="94"/>
      <c r="L19" s="94"/>
      <c r="M19" s="94"/>
      <c r="N19" s="94"/>
      <c r="O19" s="94"/>
      <c r="P19" s="94"/>
    </row>
    <row r="20" spans="1:16" s="44" customFormat="1" ht="12.75">
      <c r="A20" s="101">
        <v>5</v>
      </c>
      <c r="B20" s="183" t="s">
        <v>305</v>
      </c>
      <c r="C20" s="93"/>
      <c r="D20" s="184"/>
      <c r="E20" s="93"/>
      <c r="F20" s="95"/>
      <c r="G20" s="94"/>
      <c r="H20" s="94"/>
      <c r="I20" s="95"/>
      <c r="J20" s="94"/>
      <c r="K20" s="94"/>
      <c r="L20" s="94"/>
      <c r="M20" s="94"/>
      <c r="N20" s="94"/>
      <c r="O20" s="94"/>
      <c r="P20" s="94"/>
    </row>
    <row r="21" spans="1:16" s="44" customFormat="1" ht="15.75" customHeight="1">
      <c r="A21" s="101">
        <v>6</v>
      </c>
      <c r="B21" s="185" t="s">
        <v>99</v>
      </c>
      <c r="C21" s="93" t="s">
        <v>95</v>
      </c>
      <c r="D21" s="186">
        <v>8</v>
      </c>
      <c r="E21" s="93"/>
      <c r="F21" s="95"/>
      <c r="G21" s="94"/>
      <c r="H21" s="94"/>
      <c r="I21" s="95"/>
      <c r="J21" s="94"/>
      <c r="K21" s="94"/>
      <c r="L21" s="94"/>
      <c r="M21" s="94"/>
      <c r="N21" s="94"/>
      <c r="O21" s="94"/>
      <c r="P21" s="94"/>
    </row>
    <row r="22" spans="1:16" s="44" customFormat="1" ht="14.25" customHeight="1">
      <c r="A22" s="101">
        <v>7</v>
      </c>
      <c r="B22" s="185" t="s">
        <v>100</v>
      </c>
      <c r="C22" s="93" t="s">
        <v>95</v>
      </c>
      <c r="D22" s="186">
        <v>4</v>
      </c>
      <c r="E22" s="93"/>
      <c r="F22" s="95"/>
      <c r="G22" s="94"/>
      <c r="H22" s="94"/>
      <c r="I22" s="95"/>
      <c r="J22" s="94"/>
      <c r="K22" s="94"/>
      <c r="L22" s="94"/>
      <c r="M22" s="94"/>
      <c r="N22" s="94"/>
      <c r="O22" s="94"/>
      <c r="P22" s="94"/>
    </row>
    <row r="23" spans="1:16" s="44" customFormat="1" ht="12.75">
      <c r="A23" s="101">
        <v>8</v>
      </c>
      <c r="B23" s="185" t="s">
        <v>101</v>
      </c>
      <c r="C23" s="93" t="s">
        <v>95</v>
      </c>
      <c r="D23" s="186">
        <v>4</v>
      </c>
      <c r="E23" s="93"/>
      <c r="F23" s="95"/>
      <c r="G23" s="94"/>
      <c r="H23" s="94"/>
      <c r="I23" s="95"/>
      <c r="J23" s="94"/>
      <c r="K23" s="94"/>
      <c r="L23" s="94"/>
      <c r="M23" s="94"/>
      <c r="N23" s="94"/>
      <c r="O23" s="94"/>
      <c r="P23" s="94"/>
    </row>
    <row r="24" spans="1:16" ht="14.25" customHeight="1">
      <c r="A24" s="101">
        <v>9</v>
      </c>
      <c r="B24" s="185" t="s">
        <v>102</v>
      </c>
      <c r="C24" s="93" t="s">
        <v>95</v>
      </c>
      <c r="D24" s="186">
        <v>2</v>
      </c>
      <c r="E24" s="93"/>
      <c r="F24" s="95"/>
      <c r="G24" s="94"/>
      <c r="H24" s="94"/>
      <c r="I24" s="95"/>
      <c r="J24" s="94"/>
      <c r="K24" s="94"/>
      <c r="L24" s="94"/>
      <c r="M24" s="94"/>
      <c r="N24" s="94"/>
      <c r="O24" s="94"/>
      <c r="P24" s="94"/>
    </row>
    <row r="25" spans="1:16" ht="51">
      <c r="A25" s="101">
        <v>10</v>
      </c>
      <c r="B25" s="185" t="s">
        <v>103</v>
      </c>
      <c r="C25" s="93" t="s">
        <v>96</v>
      </c>
      <c r="D25" s="186">
        <v>80</v>
      </c>
      <c r="E25" s="93"/>
      <c r="F25" s="95"/>
      <c r="G25" s="94"/>
      <c r="H25" s="94"/>
      <c r="I25" s="95"/>
      <c r="J25" s="94"/>
      <c r="K25" s="94"/>
      <c r="L25" s="94"/>
      <c r="M25" s="94"/>
      <c r="N25" s="94"/>
      <c r="O25" s="94"/>
      <c r="P25" s="94"/>
    </row>
    <row r="26" spans="1:16" ht="51">
      <c r="A26" s="101">
        <v>11</v>
      </c>
      <c r="B26" s="185" t="s">
        <v>104</v>
      </c>
      <c r="C26" s="93" t="s">
        <v>96</v>
      </c>
      <c r="D26" s="186">
        <v>92</v>
      </c>
      <c r="E26" s="93"/>
      <c r="F26" s="95"/>
      <c r="G26" s="94"/>
      <c r="H26" s="94"/>
      <c r="I26" s="95"/>
      <c r="J26" s="94"/>
      <c r="K26" s="94"/>
      <c r="L26" s="94"/>
      <c r="M26" s="94"/>
      <c r="N26" s="94"/>
      <c r="O26" s="94"/>
      <c r="P26" s="94"/>
    </row>
    <row r="27" spans="1:16" ht="51">
      <c r="A27" s="101">
        <v>12</v>
      </c>
      <c r="B27" s="185" t="s">
        <v>105</v>
      </c>
      <c r="C27" s="93" t="s">
        <v>96</v>
      </c>
      <c r="D27" s="186">
        <v>67</v>
      </c>
      <c r="E27" s="93"/>
      <c r="F27" s="95"/>
      <c r="G27" s="94"/>
      <c r="H27" s="94"/>
      <c r="I27" s="95"/>
      <c r="J27" s="94"/>
      <c r="K27" s="94"/>
      <c r="L27" s="94"/>
      <c r="M27" s="94"/>
      <c r="N27" s="94"/>
      <c r="O27" s="94"/>
      <c r="P27" s="94"/>
    </row>
    <row r="28" spans="1:16" ht="51">
      <c r="A28" s="101">
        <v>13</v>
      </c>
      <c r="B28" s="185" t="s">
        <v>106</v>
      </c>
      <c r="C28" s="93" t="s">
        <v>96</v>
      </c>
      <c r="D28" s="186">
        <v>40</v>
      </c>
      <c r="E28" s="93"/>
      <c r="F28" s="95"/>
      <c r="G28" s="94"/>
      <c r="H28" s="94"/>
      <c r="I28" s="95"/>
      <c r="J28" s="94"/>
      <c r="K28" s="94"/>
      <c r="L28" s="94"/>
      <c r="M28" s="94"/>
      <c r="N28" s="94"/>
      <c r="O28" s="94"/>
      <c r="P28" s="94"/>
    </row>
    <row r="29" spans="1:16" ht="51">
      <c r="A29" s="101">
        <v>14</v>
      </c>
      <c r="B29" s="185" t="s">
        <v>307</v>
      </c>
      <c r="C29" s="93" t="s">
        <v>96</v>
      </c>
      <c r="D29" s="186">
        <v>46</v>
      </c>
      <c r="E29" s="93"/>
      <c r="F29" s="95"/>
      <c r="G29" s="94"/>
      <c r="H29" s="94"/>
      <c r="I29" s="95"/>
      <c r="J29" s="94"/>
      <c r="K29" s="94"/>
      <c r="L29" s="94"/>
      <c r="M29" s="94"/>
      <c r="N29" s="94"/>
      <c r="O29" s="94"/>
      <c r="P29" s="94"/>
    </row>
    <row r="30" spans="1:16" ht="15.75" customHeight="1">
      <c r="A30" s="101">
        <v>15</v>
      </c>
      <c r="B30" s="185" t="s">
        <v>308</v>
      </c>
      <c r="C30" s="93" t="s">
        <v>96</v>
      </c>
      <c r="D30" s="186">
        <v>40</v>
      </c>
      <c r="E30" s="93"/>
      <c r="F30" s="95"/>
      <c r="G30" s="94"/>
      <c r="H30" s="94"/>
      <c r="I30" s="95"/>
      <c r="J30" s="94"/>
      <c r="K30" s="94"/>
      <c r="L30" s="94"/>
      <c r="M30" s="94"/>
      <c r="N30" s="94"/>
      <c r="O30" s="94"/>
      <c r="P30" s="94"/>
    </row>
    <row r="31" spans="1:16" ht="15.75" customHeight="1">
      <c r="A31" s="101">
        <v>16</v>
      </c>
      <c r="B31" s="185" t="s">
        <v>316</v>
      </c>
      <c r="C31" s="93" t="s">
        <v>96</v>
      </c>
      <c r="D31" s="186">
        <v>40</v>
      </c>
      <c r="E31" s="93"/>
      <c r="F31" s="95"/>
      <c r="G31" s="94"/>
      <c r="H31" s="94"/>
      <c r="I31" s="95"/>
      <c r="J31" s="94"/>
      <c r="K31" s="94"/>
      <c r="L31" s="94"/>
      <c r="M31" s="94"/>
      <c r="N31" s="94"/>
      <c r="O31" s="94"/>
      <c r="P31" s="94"/>
    </row>
    <row r="32" spans="1:16" ht="15.75" customHeight="1">
      <c r="A32" s="101">
        <v>17</v>
      </c>
      <c r="B32" s="185" t="s">
        <v>310</v>
      </c>
      <c r="C32" s="93" t="s">
        <v>96</v>
      </c>
      <c r="D32" s="186">
        <v>46</v>
      </c>
      <c r="E32" s="93"/>
      <c r="F32" s="95"/>
      <c r="G32" s="94"/>
      <c r="H32" s="94"/>
      <c r="I32" s="95"/>
      <c r="J32" s="94"/>
      <c r="K32" s="94"/>
      <c r="L32" s="94"/>
      <c r="M32" s="94"/>
      <c r="N32" s="94"/>
      <c r="O32" s="94"/>
      <c r="P32" s="94"/>
    </row>
    <row r="33" spans="1:16" ht="15.75" customHeight="1">
      <c r="A33" s="101">
        <v>18</v>
      </c>
      <c r="B33" s="185" t="s">
        <v>309</v>
      </c>
      <c r="C33" s="93" t="s">
        <v>96</v>
      </c>
      <c r="D33" s="186">
        <v>46</v>
      </c>
      <c r="E33" s="93"/>
      <c r="F33" s="95"/>
      <c r="G33" s="94"/>
      <c r="H33" s="94"/>
      <c r="I33" s="95"/>
      <c r="J33" s="94"/>
      <c r="K33" s="94"/>
      <c r="L33" s="94"/>
      <c r="M33" s="94"/>
      <c r="N33" s="94"/>
      <c r="O33" s="94"/>
      <c r="P33" s="94"/>
    </row>
    <row r="34" spans="1:16" ht="12.75">
      <c r="A34" s="101">
        <v>19</v>
      </c>
      <c r="B34" s="185" t="s">
        <v>311</v>
      </c>
      <c r="C34" s="93" t="s">
        <v>96</v>
      </c>
      <c r="D34" s="186">
        <v>25</v>
      </c>
      <c r="E34" s="93"/>
      <c r="F34" s="95"/>
      <c r="G34" s="94"/>
      <c r="H34" s="94"/>
      <c r="I34" s="95"/>
      <c r="J34" s="94"/>
      <c r="K34" s="94"/>
      <c r="L34" s="94"/>
      <c r="M34" s="94"/>
      <c r="N34" s="94"/>
      <c r="O34" s="94"/>
      <c r="P34" s="94"/>
    </row>
    <row r="35" spans="1:16" ht="12.75">
      <c r="A35" s="101">
        <v>20</v>
      </c>
      <c r="B35" s="185" t="s">
        <v>312</v>
      </c>
      <c r="C35" s="93" t="s">
        <v>96</v>
      </c>
      <c r="D35" s="186">
        <v>20</v>
      </c>
      <c r="E35" s="93"/>
      <c r="F35" s="95"/>
      <c r="G35" s="94"/>
      <c r="H35" s="94"/>
      <c r="I35" s="95"/>
      <c r="J35" s="94"/>
      <c r="K35" s="94"/>
      <c r="L35" s="94"/>
      <c r="M35" s="94"/>
      <c r="N35" s="94"/>
      <c r="O35" s="94"/>
      <c r="P35" s="94"/>
    </row>
    <row r="36" spans="1:16" ht="12.75">
      <c r="A36" s="101">
        <v>21</v>
      </c>
      <c r="B36" s="185" t="s">
        <v>313</v>
      </c>
      <c r="C36" s="93" t="s">
        <v>96</v>
      </c>
      <c r="D36" s="186">
        <v>24</v>
      </c>
      <c r="E36" s="93"/>
      <c r="F36" s="95"/>
      <c r="G36" s="94"/>
      <c r="H36" s="94"/>
      <c r="I36" s="95"/>
      <c r="J36" s="94"/>
      <c r="K36" s="94"/>
      <c r="L36" s="94"/>
      <c r="M36" s="94"/>
      <c r="N36" s="94"/>
      <c r="O36" s="94"/>
      <c r="P36" s="94"/>
    </row>
    <row r="37" spans="1:16" ht="25.5">
      <c r="A37" s="101">
        <v>22</v>
      </c>
      <c r="B37" s="185" t="s">
        <v>107</v>
      </c>
      <c r="C37" s="93" t="s">
        <v>96</v>
      </c>
      <c r="D37" s="64">
        <v>57</v>
      </c>
      <c r="E37" s="93"/>
      <c r="F37" s="95"/>
      <c r="G37" s="94"/>
      <c r="H37" s="94"/>
      <c r="I37" s="95"/>
      <c r="J37" s="94"/>
      <c r="K37" s="94"/>
      <c r="L37" s="94"/>
      <c r="M37" s="94"/>
      <c r="N37" s="94"/>
      <c r="O37" s="94"/>
      <c r="P37" s="94"/>
    </row>
    <row r="38" spans="1:16" ht="25.5">
      <c r="A38" s="101">
        <v>23</v>
      </c>
      <c r="B38" s="185" t="s">
        <v>314</v>
      </c>
      <c r="C38" s="93" t="s">
        <v>96</v>
      </c>
      <c r="D38" s="186">
        <v>10</v>
      </c>
      <c r="E38" s="93"/>
      <c r="F38" s="95"/>
      <c r="G38" s="94"/>
      <c r="H38" s="94"/>
      <c r="I38" s="95"/>
      <c r="J38" s="94"/>
      <c r="K38" s="94"/>
      <c r="L38" s="94"/>
      <c r="M38" s="94"/>
      <c r="N38" s="94"/>
      <c r="O38" s="94"/>
      <c r="P38" s="94"/>
    </row>
    <row r="39" spans="1:16" ht="25.5">
      <c r="A39" s="101">
        <v>24</v>
      </c>
      <c r="B39" s="185" t="s">
        <v>315</v>
      </c>
      <c r="C39" s="93" t="s">
        <v>96</v>
      </c>
      <c r="D39" s="186">
        <v>2</v>
      </c>
      <c r="E39" s="93"/>
      <c r="F39" s="95"/>
      <c r="G39" s="94"/>
      <c r="H39" s="94"/>
      <c r="I39" s="95"/>
      <c r="J39" s="94"/>
      <c r="K39" s="94"/>
      <c r="L39" s="94"/>
      <c r="M39" s="94"/>
      <c r="N39" s="94"/>
      <c r="O39" s="94"/>
      <c r="P39" s="94"/>
    </row>
    <row r="40" spans="1:16" ht="12.75">
      <c r="A40" s="101">
        <v>25</v>
      </c>
      <c r="B40" s="185" t="s">
        <v>332</v>
      </c>
      <c r="C40" s="93" t="s">
        <v>95</v>
      </c>
      <c r="D40" s="186">
        <v>2</v>
      </c>
      <c r="E40" s="93"/>
      <c r="F40" s="95"/>
      <c r="G40" s="94"/>
      <c r="H40" s="94"/>
      <c r="I40" s="95"/>
      <c r="J40" s="94"/>
      <c r="K40" s="94"/>
      <c r="L40" s="94"/>
      <c r="M40" s="94"/>
      <c r="N40" s="94"/>
      <c r="O40" s="94"/>
      <c r="P40" s="94"/>
    </row>
    <row r="41" spans="1:16" ht="12.75">
      <c r="A41" s="101">
        <v>26</v>
      </c>
      <c r="B41" s="185" t="s">
        <v>317</v>
      </c>
      <c r="C41" s="93" t="s">
        <v>95</v>
      </c>
      <c r="D41" s="186">
        <v>2</v>
      </c>
      <c r="E41" s="93"/>
      <c r="F41" s="95"/>
      <c r="G41" s="94"/>
      <c r="H41" s="94"/>
      <c r="I41" s="95"/>
      <c r="J41" s="94"/>
      <c r="K41" s="94"/>
      <c r="L41" s="94"/>
      <c r="M41" s="94"/>
      <c r="N41" s="94"/>
      <c r="O41" s="94"/>
      <c r="P41" s="94"/>
    </row>
    <row r="42" spans="1:16" ht="12.75">
      <c r="A42" s="101">
        <v>27</v>
      </c>
      <c r="B42" s="185" t="s">
        <v>318</v>
      </c>
      <c r="C42" s="93" t="s">
        <v>95</v>
      </c>
      <c r="D42" s="186">
        <v>2</v>
      </c>
      <c r="E42" s="93"/>
      <c r="F42" s="95"/>
      <c r="G42" s="94"/>
      <c r="H42" s="94"/>
      <c r="I42" s="95"/>
      <c r="J42" s="94"/>
      <c r="K42" s="94"/>
      <c r="L42" s="94"/>
      <c r="M42" s="94"/>
      <c r="N42" s="94"/>
      <c r="O42" s="94"/>
      <c r="P42" s="94"/>
    </row>
    <row r="43" spans="1:16" ht="12.75">
      <c r="A43" s="101">
        <v>28</v>
      </c>
      <c r="B43" s="185" t="s">
        <v>319</v>
      </c>
      <c r="C43" s="189" t="s">
        <v>94</v>
      </c>
      <c r="D43" s="186">
        <v>1</v>
      </c>
      <c r="E43" s="93"/>
      <c r="F43" s="95"/>
      <c r="G43" s="94"/>
      <c r="H43" s="94"/>
      <c r="I43" s="95"/>
      <c r="J43" s="94"/>
      <c r="K43" s="94"/>
      <c r="L43" s="94"/>
      <c r="M43" s="94"/>
      <c r="N43" s="94"/>
      <c r="O43" s="94"/>
      <c r="P43" s="94"/>
    </row>
    <row r="44" spans="1:16" ht="12.75">
      <c r="A44" s="101">
        <v>29</v>
      </c>
      <c r="B44" s="185" t="s">
        <v>320</v>
      </c>
      <c r="C44" s="189" t="s">
        <v>94</v>
      </c>
      <c r="D44" s="186">
        <v>1</v>
      </c>
      <c r="E44" s="93"/>
      <c r="F44" s="95"/>
      <c r="G44" s="94"/>
      <c r="H44" s="94"/>
      <c r="I44" s="95"/>
      <c r="J44" s="94"/>
      <c r="K44" s="94"/>
      <c r="L44" s="94"/>
      <c r="M44" s="94"/>
      <c r="N44" s="94"/>
      <c r="O44" s="94"/>
      <c r="P44" s="94"/>
    </row>
    <row r="45" spans="1:16" ht="15.75">
      <c r="A45" s="101"/>
      <c r="B45" s="234" t="s">
        <v>97</v>
      </c>
      <c r="C45" s="93"/>
      <c r="D45" s="93"/>
      <c r="E45" s="93"/>
      <c r="F45" s="95"/>
      <c r="G45" s="94"/>
      <c r="H45" s="94"/>
      <c r="I45" s="95"/>
      <c r="J45" s="94"/>
      <c r="K45" s="94"/>
      <c r="L45" s="94"/>
      <c r="M45" s="94"/>
      <c r="N45" s="94"/>
      <c r="O45" s="94"/>
      <c r="P45" s="94"/>
    </row>
    <row r="46" spans="1:16" ht="12.75">
      <c r="A46" s="101">
        <v>1</v>
      </c>
      <c r="B46" s="185" t="s">
        <v>108</v>
      </c>
      <c r="C46" s="189" t="s">
        <v>94</v>
      </c>
      <c r="D46" s="93">
        <v>1</v>
      </c>
      <c r="E46" s="93"/>
      <c r="F46" s="95"/>
      <c r="G46" s="94"/>
      <c r="H46" s="94"/>
      <c r="I46" s="95"/>
      <c r="J46" s="94"/>
      <c r="K46" s="94"/>
      <c r="L46" s="94"/>
      <c r="M46" s="94"/>
      <c r="N46" s="94"/>
      <c r="O46" s="94"/>
      <c r="P46" s="94"/>
    </row>
    <row r="47" spans="1:16" ht="12.75">
      <c r="A47" s="101">
        <v>2</v>
      </c>
      <c r="B47" s="185" t="s">
        <v>326</v>
      </c>
      <c r="C47" s="189" t="s">
        <v>94</v>
      </c>
      <c r="D47" s="93">
        <v>6</v>
      </c>
      <c r="E47" s="93"/>
      <c r="F47" s="95"/>
      <c r="G47" s="94"/>
      <c r="H47" s="94"/>
      <c r="I47" s="95"/>
      <c r="J47" s="94"/>
      <c r="K47" s="94"/>
      <c r="L47" s="94"/>
      <c r="M47" s="94"/>
      <c r="N47" s="94"/>
      <c r="O47" s="94"/>
      <c r="P47" s="94"/>
    </row>
    <row r="48" spans="1:16" ht="25.5">
      <c r="A48" s="101">
        <v>3</v>
      </c>
      <c r="B48" s="185" t="s">
        <v>321</v>
      </c>
      <c r="C48" s="189" t="s">
        <v>94</v>
      </c>
      <c r="D48" s="93">
        <v>6</v>
      </c>
      <c r="E48" s="93"/>
      <c r="F48" s="95"/>
      <c r="G48" s="94"/>
      <c r="H48" s="94"/>
      <c r="I48" s="95"/>
      <c r="J48" s="94"/>
      <c r="K48" s="94"/>
      <c r="L48" s="94"/>
      <c r="M48" s="94"/>
      <c r="N48" s="94"/>
      <c r="O48" s="94"/>
      <c r="P48" s="94"/>
    </row>
    <row r="49" spans="1:16" ht="25.5">
      <c r="A49" s="101">
        <v>4</v>
      </c>
      <c r="B49" s="185" t="s">
        <v>322</v>
      </c>
      <c r="C49" s="189" t="s">
        <v>94</v>
      </c>
      <c r="D49" s="93">
        <v>2</v>
      </c>
      <c r="E49" s="93"/>
      <c r="F49" s="95"/>
      <c r="G49" s="94"/>
      <c r="H49" s="94"/>
      <c r="I49" s="95"/>
      <c r="J49" s="94"/>
      <c r="K49" s="94"/>
      <c r="L49" s="94"/>
      <c r="M49" s="94"/>
      <c r="N49" s="94"/>
      <c r="O49" s="94"/>
      <c r="P49" s="94"/>
    </row>
    <row r="50" spans="1:16" ht="12.75">
      <c r="A50" s="101">
        <v>5</v>
      </c>
      <c r="B50" s="185" t="s">
        <v>323</v>
      </c>
      <c r="C50" s="189" t="s">
        <v>94</v>
      </c>
      <c r="D50" s="93">
        <v>2</v>
      </c>
      <c r="E50" s="93"/>
      <c r="F50" s="95"/>
      <c r="G50" s="94"/>
      <c r="H50" s="94"/>
      <c r="I50" s="95"/>
      <c r="J50" s="94"/>
      <c r="K50" s="94"/>
      <c r="L50" s="94"/>
      <c r="M50" s="94"/>
      <c r="N50" s="94"/>
      <c r="O50" s="94"/>
      <c r="P50" s="94"/>
    </row>
    <row r="51" spans="1:16" ht="25.5">
      <c r="A51" s="101">
        <v>6</v>
      </c>
      <c r="B51" s="185" t="s">
        <v>324</v>
      </c>
      <c r="C51" s="189" t="s">
        <v>94</v>
      </c>
      <c r="D51" s="93">
        <v>2</v>
      </c>
      <c r="E51" s="93"/>
      <c r="F51" s="95"/>
      <c r="G51" s="94"/>
      <c r="H51" s="94"/>
      <c r="I51" s="95"/>
      <c r="J51" s="94"/>
      <c r="K51" s="94"/>
      <c r="L51" s="94"/>
      <c r="M51" s="94"/>
      <c r="N51" s="94"/>
      <c r="O51" s="94"/>
      <c r="P51" s="94"/>
    </row>
    <row r="52" spans="1:16" ht="12.75">
      <c r="A52" s="101">
        <v>7</v>
      </c>
      <c r="B52" s="185" t="s">
        <v>325</v>
      </c>
      <c r="C52" s="189" t="s">
        <v>95</v>
      </c>
      <c r="D52" s="93">
        <v>2</v>
      </c>
      <c r="E52" s="93"/>
      <c r="F52" s="95"/>
      <c r="G52" s="94"/>
      <c r="H52" s="94"/>
      <c r="I52" s="95"/>
      <c r="J52" s="94"/>
      <c r="K52" s="94"/>
      <c r="L52" s="94"/>
      <c r="M52" s="94"/>
      <c r="N52" s="94"/>
      <c r="O52" s="94"/>
      <c r="P52" s="94"/>
    </row>
    <row r="53" spans="1:16" ht="12.75">
      <c r="A53" s="101">
        <v>8</v>
      </c>
      <c r="B53" s="185" t="s">
        <v>330</v>
      </c>
      <c r="C53" s="189" t="s">
        <v>95</v>
      </c>
      <c r="D53" s="93">
        <v>2</v>
      </c>
      <c r="E53" s="93"/>
      <c r="F53" s="95"/>
      <c r="G53" s="94"/>
      <c r="H53" s="94"/>
      <c r="I53" s="95"/>
      <c r="J53" s="94"/>
      <c r="K53" s="94"/>
      <c r="L53" s="94"/>
      <c r="M53" s="94"/>
      <c r="N53" s="94"/>
      <c r="O53" s="94"/>
      <c r="P53" s="94"/>
    </row>
    <row r="54" spans="1:16" ht="12.75">
      <c r="A54" s="101">
        <v>9</v>
      </c>
      <c r="B54" s="185" t="s">
        <v>327</v>
      </c>
      <c r="C54" s="189" t="s">
        <v>95</v>
      </c>
      <c r="D54" s="93">
        <v>1</v>
      </c>
      <c r="E54" s="93"/>
      <c r="F54" s="95"/>
      <c r="G54" s="94"/>
      <c r="H54" s="94"/>
      <c r="I54" s="95"/>
      <c r="J54" s="94"/>
      <c r="K54" s="94"/>
      <c r="L54" s="94"/>
      <c r="M54" s="94"/>
      <c r="N54" s="94"/>
      <c r="O54" s="94"/>
      <c r="P54" s="94"/>
    </row>
    <row r="55" spans="1:16" ht="12.75">
      <c r="A55" s="101"/>
      <c r="B55" s="185" t="s">
        <v>331</v>
      </c>
      <c r="C55" s="189" t="s">
        <v>95</v>
      </c>
      <c r="D55" s="93">
        <v>2</v>
      </c>
      <c r="E55" s="93"/>
      <c r="F55" s="95"/>
      <c r="G55" s="94"/>
      <c r="H55" s="94"/>
      <c r="I55" s="95"/>
      <c r="J55" s="94"/>
      <c r="K55" s="94"/>
      <c r="L55" s="94"/>
      <c r="M55" s="94"/>
      <c r="N55" s="94"/>
      <c r="O55" s="94"/>
      <c r="P55" s="94"/>
    </row>
    <row r="56" spans="1:16" ht="38.25">
      <c r="A56" s="101">
        <v>10</v>
      </c>
      <c r="B56" s="185" t="s">
        <v>109</v>
      </c>
      <c r="C56" s="93" t="s">
        <v>96</v>
      </c>
      <c r="D56" s="93">
        <v>47</v>
      </c>
      <c r="E56" s="93"/>
      <c r="F56" s="95"/>
      <c r="G56" s="94"/>
      <c r="H56" s="94"/>
      <c r="I56" s="95"/>
      <c r="J56" s="94"/>
      <c r="K56" s="94"/>
      <c r="L56" s="94"/>
      <c r="M56" s="94"/>
      <c r="N56" s="94"/>
      <c r="O56" s="94"/>
      <c r="P56" s="94"/>
    </row>
    <row r="57" spans="1:16" ht="38.25">
      <c r="A57" s="101">
        <v>11</v>
      </c>
      <c r="B57" s="185" t="s">
        <v>328</v>
      </c>
      <c r="C57" s="93" t="s">
        <v>96</v>
      </c>
      <c r="D57" s="93">
        <v>15</v>
      </c>
      <c r="E57" s="93"/>
      <c r="F57" s="95"/>
      <c r="G57" s="94"/>
      <c r="H57" s="94"/>
      <c r="I57" s="95"/>
      <c r="J57" s="94"/>
      <c r="K57" s="94"/>
      <c r="L57" s="94"/>
      <c r="M57" s="94"/>
      <c r="N57" s="94"/>
      <c r="O57" s="94"/>
      <c r="P57" s="94"/>
    </row>
    <row r="58" spans="1:16" ht="25.5">
      <c r="A58" s="101">
        <v>12</v>
      </c>
      <c r="B58" s="185" t="s">
        <v>329</v>
      </c>
      <c r="C58" s="93" t="s">
        <v>96</v>
      </c>
      <c r="D58" s="93">
        <v>48</v>
      </c>
      <c r="E58" s="93"/>
      <c r="F58" s="95"/>
      <c r="G58" s="94"/>
      <c r="H58" s="94"/>
      <c r="I58" s="95"/>
      <c r="J58" s="94"/>
      <c r="K58" s="94"/>
      <c r="L58" s="94"/>
      <c r="M58" s="94"/>
      <c r="N58" s="94"/>
      <c r="O58" s="94"/>
      <c r="P58" s="94"/>
    </row>
    <row r="59" spans="1:16" ht="12.75">
      <c r="A59" s="101">
        <v>13</v>
      </c>
      <c r="B59" s="185" t="s">
        <v>110</v>
      </c>
      <c r="C59" s="186" t="s">
        <v>95</v>
      </c>
      <c r="D59" s="93">
        <v>4</v>
      </c>
      <c r="E59" s="93"/>
      <c r="F59" s="95"/>
      <c r="G59" s="94"/>
      <c r="H59" s="94"/>
      <c r="I59" s="95"/>
      <c r="J59" s="94"/>
      <c r="K59" s="94"/>
      <c r="L59" s="94"/>
      <c r="M59" s="94"/>
      <c r="N59" s="94"/>
      <c r="O59" s="94"/>
      <c r="P59" s="94"/>
    </row>
    <row r="60" spans="1:16" ht="25.5">
      <c r="A60" s="101">
        <v>14</v>
      </c>
      <c r="B60" s="237" t="s">
        <v>111</v>
      </c>
      <c r="C60" s="238" t="s">
        <v>95</v>
      </c>
      <c r="D60" s="239">
        <v>1</v>
      </c>
      <c r="E60" s="239"/>
      <c r="F60" s="240"/>
      <c r="G60" s="241"/>
      <c r="H60" s="241"/>
      <c r="I60" s="240"/>
      <c r="J60" s="241"/>
      <c r="K60" s="241"/>
      <c r="L60" s="241"/>
      <c r="M60" s="241"/>
      <c r="N60" s="241"/>
      <c r="O60" s="241"/>
      <c r="P60" s="241"/>
    </row>
    <row r="61" spans="1:16" ht="12.75">
      <c r="A61" s="101">
        <v>15</v>
      </c>
      <c r="B61" s="185" t="s">
        <v>319</v>
      </c>
      <c r="C61" s="189" t="s">
        <v>94</v>
      </c>
      <c r="D61" s="239">
        <v>1</v>
      </c>
      <c r="E61" s="239"/>
      <c r="F61" s="240"/>
      <c r="G61" s="241"/>
      <c r="H61" s="241"/>
      <c r="I61" s="240"/>
      <c r="J61" s="241"/>
      <c r="K61" s="241"/>
      <c r="L61" s="241"/>
      <c r="M61" s="241"/>
      <c r="N61" s="241"/>
      <c r="O61" s="241"/>
      <c r="P61" s="241"/>
    </row>
    <row r="62" spans="1:16" ht="12.75">
      <c r="A62" s="250">
        <v>16</v>
      </c>
      <c r="B62" s="237" t="s">
        <v>320</v>
      </c>
      <c r="C62" s="273" t="s">
        <v>94</v>
      </c>
      <c r="D62" s="239">
        <v>1</v>
      </c>
      <c r="E62" s="239"/>
      <c r="F62" s="240"/>
      <c r="G62" s="241"/>
      <c r="H62" s="241"/>
      <c r="I62" s="240"/>
      <c r="J62" s="241"/>
      <c r="K62" s="241"/>
      <c r="L62" s="241"/>
      <c r="M62" s="241"/>
      <c r="N62" s="241"/>
      <c r="O62" s="241"/>
      <c r="P62" s="241"/>
    </row>
    <row r="63" spans="1:16" ht="15.75">
      <c r="A63" s="255"/>
      <c r="B63" s="256" t="s">
        <v>58</v>
      </c>
      <c r="C63" s="235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</row>
    <row r="64" spans="1:16" ht="15.75">
      <c r="A64" s="255"/>
      <c r="B64" s="256" t="s">
        <v>334</v>
      </c>
      <c r="C64" s="235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</row>
    <row r="65" spans="1:16" ht="15.75">
      <c r="A65" s="255"/>
      <c r="B65" s="256" t="s">
        <v>57</v>
      </c>
      <c r="C65" s="235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</row>
    <row r="66" spans="1:16" ht="12.75">
      <c r="A66" s="255"/>
      <c r="B66" s="256" t="s">
        <v>58</v>
      </c>
      <c r="C66" s="257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255"/>
      <c r="B67" s="256" t="s">
        <v>190</v>
      </c>
      <c r="C67" s="25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255"/>
      <c r="B68" s="256" t="s">
        <v>337</v>
      </c>
      <c r="C68" s="257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</sheetData>
  <sheetProtection/>
  <mergeCells count="7">
    <mergeCell ref="L11:P12"/>
    <mergeCell ref="A11:A13"/>
    <mergeCell ref="B11:B13"/>
    <mergeCell ref="C11:C13"/>
    <mergeCell ref="D11:D13"/>
    <mergeCell ref="E11:E13"/>
    <mergeCell ref="F11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C2</cp:lastModifiedBy>
  <cp:lastPrinted>2012-05-22T06:11:04Z</cp:lastPrinted>
  <dcterms:created xsi:type="dcterms:W3CDTF">1996-12-24T07:46:00Z</dcterms:created>
  <dcterms:modified xsi:type="dcterms:W3CDTF">2012-05-25T06:40:56Z</dcterms:modified>
  <cp:category/>
  <cp:version/>
  <cp:contentType/>
  <cp:contentStatus/>
</cp:coreProperties>
</file>