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MS\Documents\Iepirkumi\ELEKTROapkalpošana\2015\Iestāžu apkalpošana\"/>
    </mc:Choice>
  </mc:AlternateContent>
  <bookViews>
    <workbookView xWindow="0" yWindow="0" windowWidth="25200" windowHeight="11985"/>
  </bookViews>
  <sheets>
    <sheet name="3.gadi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J21" i="1" s="1"/>
  <c r="K25" i="1" s="1"/>
  <c r="I9" i="1"/>
  <c r="H9" i="1"/>
  <c r="K22" i="1" l="1"/>
  <c r="K23" i="1" s="1"/>
  <c r="K24" i="1" l="1"/>
  <c r="K26" i="1" s="1"/>
  <c r="K27" i="1" s="1"/>
  <c r="K28" i="1" s="1"/>
</calcChain>
</file>

<file path=xl/sharedStrings.xml><?xml version="1.0" encoding="utf-8"?>
<sst xmlns="http://schemas.openxmlformats.org/spreadsheetml/2006/main" count="63" uniqueCount="51">
  <si>
    <t>SIGULDAS NOVADA DOME</t>
  </si>
  <si>
    <t>Pils ielā 16,Sigulda</t>
  </si>
  <si>
    <t>LV-9000048152</t>
  </si>
  <si>
    <t>№</t>
  </si>
  <si>
    <t>Darbu / materiālu nosaukums</t>
  </si>
  <si>
    <t>Mēra vien.</t>
  </si>
  <si>
    <t>Daudz.</t>
  </si>
  <si>
    <t>Vienības izmaksas EUR</t>
  </si>
  <si>
    <t>Kopējās izmaksas EUR</t>
  </si>
  <si>
    <t>Summa EUR</t>
  </si>
  <si>
    <t>Materiāli</t>
  </si>
  <si>
    <t>Mehānismi</t>
  </si>
  <si>
    <t>Darba alga</t>
  </si>
  <si>
    <t>Elektroietaišu tehniskā uzraudzība uzturēšana un atbildība par elektroietaisēm:</t>
  </si>
  <si>
    <t>1</t>
  </si>
  <si>
    <t>mēn</t>
  </si>
  <si>
    <t>2</t>
  </si>
  <si>
    <t>Visu elektroierīču apsekošana ,nosakot tehnisko stāvokli. Iekārtot pārbaudes žurnālus un veikt aktuālos ierakstus</t>
  </si>
  <si>
    <t>3</t>
  </si>
  <si>
    <t>Darba instrukcijas izstrāde SND iestāžu elektrotehniskajam personālam, apmācīt un atestēt atbildīgās personas ekspluatācijas un drošības tehnikas jautājumos</t>
  </si>
  <si>
    <t>st.</t>
  </si>
  <si>
    <t>4</t>
  </si>
  <si>
    <t xml:space="preserve">Pie rakšanas darbiem kabeļu vietu uzrādīšana elektrotīklu līnijās </t>
  </si>
  <si>
    <t>5</t>
  </si>
  <si>
    <t xml:space="preserve">Elektrisko iekārtu tehniskā apkope SND objektos </t>
  </si>
  <si>
    <t>6</t>
  </si>
  <si>
    <t>Pārstāvēt pasūtītāja intereses elektrotehniskajos jautājumos, tehniskās dokumentācijas iesniegšana SND Nekustamo īpašumu pārvaldē</t>
  </si>
  <si>
    <t>7</t>
  </si>
  <si>
    <t>Dīzeļelektrostacijas darbības pārbaude 1 reizi mēnesī , dīzeļelektrostacijas tehniskā apkope, uzraudzība</t>
  </si>
  <si>
    <t>8</t>
  </si>
  <si>
    <t>9</t>
  </si>
  <si>
    <t>Spēka kab . līniju 9,2 km un piekar kabeļu līniju 0,4  km pastāvīgās darbības nodrošināšana</t>
  </si>
  <si>
    <t>10</t>
  </si>
  <si>
    <t>11</t>
  </si>
  <si>
    <t>12</t>
  </si>
  <si>
    <t>Kabeļu līniju bojājumu noteikšana, novēršana, termo uzmavu montāža bojājuma vietās</t>
  </si>
  <si>
    <t>vietas</t>
  </si>
  <si>
    <t>kopā:</t>
  </si>
  <si>
    <t>Virsizdevumi 10%:</t>
  </si>
  <si>
    <t>Plānotie uzkrājumi 5%:</t>
  </si>
  <si>
    <t>Tāmi sastādīja</t>
  </si>
  <si>
    <t>Soc. Nodoklis 23,59 %:</t>
  </si>
  <si>
    <t>PVN 21%:</t>
  </si>
  <si>
    <t>Pavisam kopā EUR:</t>
  </si>
  <si>
    <t>3.pielikums</t>
  </si>
  <si>
    <t>Novērošanas sistēmas kab. līniju uzraudzība (4,8 km)</t>
  </si>
  <si>
    <t>Dežūrējošā brigāde (2 montieri), izsaukumi SND objektos, bojājumu novēršana</t>
  </si>
  <si>
    <t>Luksaforu darbības nodrošināšana, tehniskās apkopes spuldžu maiņa 4 reizes mēnesī divos krustojumos</t>
  </si>
  <si>
    <t>mēn.</t>
  </si>
  <si>
    <t>Elektroietaišu skaitītāju nolasīšana 1 reizi mēnesī 132 gb (saraksts Pielikumā Nr.7), mēneša 1. datumā. Rādītāju datu nodošana - ievadīšana ST mājaslapas reģistrā: 95 uzskaites punkti SND objektos (transports: 380km)</t>
  </si>
  <si>
    <t xml:space="preserve"> Siguldas novada pašvaldības administrācijas un  iestāžu elektroierīču tehniskā apkalpošana, kalkulācija 3 gadiem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</si>
</sst>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indexed="55"/>
      <name val="Calibri"/>
      <family val="2"/>
      <charset val="186"/>
    </font>
    <font>
      <b/>
      <sz val="12"/>
      <color indexed="55"/>
      <name val="Calibri"/>
      <family val="2"/>
      <charset val="186"/>
    </font>
    <font>
      <b/>
      <sz val="12"/>
      <name val="Arial"/>
      <family val="2"/>
    </font>
    <font>
      <b/>
      <sz val="10"/>
      <color indexed="55"/>
      <name val="Calibri"/>
      <family val="2"/>
      <charset val="186"/>
    </font>
    <font>
      <b/>
      <sz val="11"/>
      <name val="Calibri"/>
      <family val="2"/>
      <charset val="186"/>
    </font>
    <font>
      <sz val="11"/>
      <color indexed="55"/>
      <name val="Calibri"/>
      <family val="2"/>
      <charset val="186"/>
    </font>
    <font>
      <sz val="11"/>
      <name val="Calibri"/>
      <family val="2"/>
    </font>
    <font>
      <sz val="11"/>
      <name val="Calibri"/>
      <family val="2"/>
      <charset val="186"/>
    </font>
    <font>
      <sz val="11"/>
      <name val="Calibri"/>
      <family val="2"/>
    </font>
    <font>
      <b/>
      <u/>
      <sz val="11"/>
      <color indexed="55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50">
    <xf numFmtId="0" fontId="0" fillId="0" borderId="0" xfId="0"/>
    <xf numFmtId="43" fontId="1" fillId="0" borderId="0" xfId="1"/>
    <xf numFmtId="43" fontId="2" fillId="0" borderId="0" xfId="1" applyFont="1"/>
    <xf numFmtId="43" fontId="3" fillId="0" borderId="0" xfId="1" applyFont="1" applyAlignment="1">
      <alignment horizontal="right"/>
    </xf>
    <xf numFmtId="43" fontId="4" fillId="0" borderId="0" xfId="1" applyFont="1"/>
    <xf numFmtId="43" fontId="7" fillId="0" borderId="1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vertical="top"/>
    </xf>
    <xf numFmtId="0" fontId="8" fillId="0" borderId="3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2" fontId="3" fillId="0" borderId="2" xfId="1" applyNumberFormat="1" applyFont="1" applyBorder="1" applyAlignment="1">
      <alignment horizontal="center" vertical="top"/>
    </xf>
    <xf numFmtId="2" fontId="1" fillId="0" borderId="2" xfId="1" applyNumberFormat="1" applyBorder="1" applyAlignment="1">
      <alignment horizontal="center" vertical="top"/>
    </xf>
    <xf numFmtId="43" fontId="1" fillId="0" borderId="2" xfId="1" applyBorder="1" applyAlignment="1">
      <alignment vertical="top"/>
    </xf>
    <xf numFmtId="2" fontId="1" fillId="0" borderId="2" xfId="1" applyNumberFormat="1" applyBorder="1" applyAlignment="1">
      <alignment vertical="top"/>
    </xf>
    <xf numFmtId="2" fontId="1" fillId="0" borderId="1" xfId="1" applyNumberFormat="1" applyBorder="1" applyAlignment="1">
      <alignment vertical="top"/>
    </xf>
    <xf numFmtId="49" fontId="0" fillId="0" borderId="1" xfId="1" applyNumberFormat="1" applyFont="1" applyBorder="1" applyAlignment="1">
      <alignment vertical="top"/>
    </xf>
    <xf numFmtId="43" fontId="9" fillId="0" borderId="1" xfId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2" fontId="1" fillId="0" borderId="1" xfId="1" applyNumberFormat="1" applyBorder="1" applyAlignment="1">
      <alignment horizontal="center" vertical="top"/>
    </xf>
    <xf numFmtId="43" fontId="1" fillId="0" borderId="1" xfId="1" applyBorder="1" applyAlignment="1">
      <alignment vertical="top"/>
    </xf>
    <xf numFmtId="49" fontId="3" fillId="0" borderId="4" xfId="1" applyNumberFormat="1" applyFont="1" applyBorder="1" applyAlignment="1">
      <alignment vertical="top"/>
    </xf>
    <xf numFmtId="43" fontId="9" fillId="0" borderId="4" xfId="1" applyFont="1" applyBorder="1" applyAlignment="1">
      <alignment horizontal="center" vertical="top"/>
    </xf>
    <xf numFmtId="164" fontId="9" fillId="0" borderId="4" xfId="1" applyNumberFormat="1" applyFont="1" applyBorder="1" applyAlignment="1">
      <alignment horizontal="center" vertical="top"/>
    </xf>
    <xf numFmtId="2" fontId="1" fillId="0" borderId="4" xfId="1" applyNumberFormat="1" applyBorder="1" applyAlignment="1">
      <alignment horizontal="center" vertical="top"/>
    </xf>
    <xf numFmtId="2" fontId="0" fillId="0" borderId="4" xfId="1" applyNumberFormat="1" applyFont="1" applyBorder="1" applyAlignment="1">
      <alignment horizontal="center" vertical="top"/>
    </xf>
    <xf numFmtId="43" fontId="1" fillId="0" borderId="4" xfId="1" applyBorder="1" applyAlignment="1">
      <alignment vertical="top"/>
    </xf>
    <xf numFmtId="2" fontId="1" fillId="0" borderId="4" xfId="1" applyNumberFormat="1" applyBorder="1" applyAlignment="1">
      <alignment vertical="top"/>
    </xf>
    <xf numFmtId="49" fontId="3" fillId="0" borderId="1" xfId="1" applyNumberFormat="1" applyFont="1" applyBorder="1" applyAlignment="1">
      <alignment vertical="top"/>
    </xf>
    <xf numFmtId="0" fontId="12" fillId="0" borderId="5" xfId="0" applyNumberFormat="1" applyFont="1" applyBorder="1" applyAlignment="1">
      <alignment wrapText="1"/>
    </xf>
    <xf numFmtId="0" fontId="11" fillId="0" borderId="5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2" fontId="1" fillId="0" borderId="6" xfId="1" applyNumberFormat="1" applyBorder="1"/>
    <xf numFmtId="2" fontId="1" fillId="0" borderId="7" xfId="1" applyNumberFormat="1" applyBorder="1"/>
    <xf numFmtId="2" fontId="1" fillId="0" borderId="8" xfId="1" applyNumberFormat="1" applyBorder="1"/>
    <xf numFmtId="43" fontId="3" fillId="0" borderId="0" xfId="1" applyFont="1"/>
    <xf numFmtId="2" fontId="13" fillId="0" borderId="9" xfId="1" applyNumberFormat="1" applyFont="1" applyBorder="1"/>
    <xf numFmtId="49" fontId="1" fillId="0" borderId="0" xfId="1" applyNumberFormat="1" applyAlignment="1">
      <alignment horizontal="right"/>
    </xf>
    <xf numFmtId="0" fontId="10" fillId="2" borderId="1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wrapText="1"/>
    </xf>
    <xf numFmtId="0" fontId="10" fillId="2" borderId="5" xfId="0" applyNumberFormat="1" applyFont="1" applyFill="1" applyBorder="1" applyAlignment="1">
      <alignment wrapText="1"/>
    </xf>
    <xf numFmtId="0" fontId="12" fillId="2" borderId="5" xfId="0" applyNumberFormat="1" applyFont="1" applyFill="1" applyBorder="1" applyAlignment="1">
      <alignment wrapText="1"/>
    </xf>
    <xf numFmtId="0" fontId="11" fillId="2" borderId="5" xfId="0" applyNumberFormat="1" applyFont="1" applyFill="1" applyBorder="1" applyAlignment="1">
      <alignment wrapText="1"/>
    </xf>
    <xf numFmtId="43" fontId="13" fillId="0" borderId="9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9" fillId="0" borderId="1" xfId="1" applyFont="1" applyBorder="1" applyAlignment="1">
      <alignment horizontal="left"/>
    </xf>
    <xf numFmtId="43" fontId="7" fillId="0" borderId="1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3" fontId="4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zoomScalePageLayoutView="60" workbookViewId="0">
      <selection activeCell="I8" sqref="I8"/>
    </sheetView>
  </sheetViews>
  <sheetFormatPr defaultColWidth="10.85546875" defaultRowHeight="12.75" x14ac:dyDescent="0.2"/>
  <cols>
    <col min="1" max="1" width="3.140625" style="1" customWidth="1"/>
    <col min="2" max="2" width="51.5703125" style="1" customWidth="1"/>
    <col min="3" max="3" width="6.7109375" style="1" customWidth="1"/>
    <col min="4" max="4" width="7" style="1" customWidth="1"/>
    <col min="5" max="5" width="8.7109375" style="1" customWidth="1"/>
    <col min="6" max="8" width="9.7109375" style="1" customWidth="1"/>
    <col min="9" max="9" width="10.28515625" style="1" customWidth="1"/>
    <col min="10" max="11" width="9.7109375" style="1" customWidth="1"/>
    <col min="12" max="16384" width="10.85546875" style="1"/>
  </cols>
  <sheetData>
    <row r="1" spans="1:11" ht="13.5" customHeight="1" x14ac:dyDescent="0.2">
      <c r="B1" s="2" t="s">
        <v>0</v>
      </c>
      <c r="K1" s="3" t="s">
        <v>44</v>
      </c>
    </row>
    <row r="2" spans="1:11" ht="14.25" customHeight="1" x14ac:dyDescent="0.2">
      <c r="B2" s="2" t="s">
        <v>1</v>
      </c>
    </row>
    <row r="3" spans="1:11" ht="14.25" customHeight="1" x14ac:dyDescent="0.25">
      <c r="B3" s="4" t="s">
        <v>2</v>
      </c>
    </row>
    <row r="4" spans="1:11" ht="62.25" customHeight="1" x14ac:dyDescent="0.25">
      <c r="A4" s="47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9" hidden="1" customHeight="1" x14ac:dyDescent="0.2"/>
    <row r="6" spans="1:11" ht="15" customHeight="1" x14ac:dyDescent="0.2">
      <c r="A6" s="49" t="s">
        <v>3</v>
      </c>
      <c r="B6" s="49" t="s">
        <v>4</v>
      </c>
      <c r="C6" s="49" t="s">
        <v>5</v>
      </c>
      <c r="D6" s="49" t="s">
        <v>6</v>
      </c>
      <c r="E6" s="49" t="s">
        <v>7</v>
      </c>
      <c r="F6" s="49"/>
      <c r="G6" s="49"/>
      <c r="H6" s="49" t="s">
        <v>8</v>
      </c>
      <c r="I6" s="49"/>
      <c r="J6" s="49"/>
      <c r="K6" s="49" t="s">
        <v>9</v>
      </c>
    </row>
    <row r="7" spans="1:11" ht="25.5" x14ac:dyDescent="0.2">
      <c r="A7" s="49"/>
      <c r="B7" s="49"/>
      <c r="C7" s="49"/>
      <c r="D7" s="49"/>
      <c r="E7" s="5" t="s">
        <v>10</v>
      </c>
      <c r="F7" s="5" t="s">
        <v>11</v>
      </c>
      <c r="G7" s="5" t="s">
        <v>12</v>
      </c>
      <c r="H7" s="5" t="s">
        <v>10</v>
      </c>
      <c r="I7" s="5" t="s">
        <v>11</v>
      </c>
      <c r="J7" s="5" t="s">
        <v>12</v>
      </c>
      <c r="K7" s="49"/>
    </row>
    <row r="8" spans="1:11" ht="30" x14ac:dyDescent="0.25">
      <c r="A8" s="6"/>
      <c r="B8" s="7" t="s">
        <v>13</v>
      </c>
      <c r="C8" s="8"/>
      <c r="D8" s="9"/>
      <c r="E8" s="10"/>
      <c r="F8" s="11"/>
      <c r="G8" s="11"/>
      <c r="H8" s="12"/>
      <c r="I8" s="12"/>
      <c r="J8" s="13"/>
      <c r="K8" s="14"/>
    </row>
    <row r="9" spans="1:11" ht="60" x14ac:dyDescent="0.25">
      <c r="A9" s="15" t="s">
        <v>14</v>
      </c>
      <c r="B9" s="38" t="s">
        <v>49</v>
      </c>
      <c r="C9" s="16" t="s">
        <v>15</v>
      </c>
      <c r="D9" s="17">
        <v>36</v>
      </c>
      <c r="E9" s="18"/>
      <c r="F9" s="19"/>
      <c r="G9" s="19"/>
      <c r="H9" s="20">
        <f t="shared" ref="H9:H17" si="0">(D9*E9)</f>
        <v>0</v>
      </c>
      <c r="I9" s="20">
        <f t="shared" ref="I9:I17" si="1">(D9*F9)</f>
        <v>0</v>
      </c>
      <c r="J9" s="14">
        <f t="shared" ref="J9:J17" si="2">(D9*G9)</f>
        <v>0</v>
      </c>
      <c r="K9" s="14">
        <f t="shared" ref="K9:K17" si="3">(H9+I9+J9)</f>
        <v>0</v>
      </c>
    </row>
    <row r="10" spans="1:11" ht="41.25" customHeight="1" x14ac:dyDescent="0.25">
      <c r="A10" s="21" t="s">
        <v>16</v>
      </c>
      <c r="B10" s="39" t="s">
        <v>17</v>
      </c>
      <c r="C10" s="22" t="s">
        <v>15</v>
      </c>
      <c r="D10" s="23">
        <v>36</v>
      </c>
      <c r="E10" s="24"/>
      <c r="F10" s="25"/>
      <c r="G10" s="25"/>
      <c r="H10" s="26">
        <f t="shared" si="0"/>
        <v>0</v>
      </c>
      <c r="I10" s="26">
        <f t="shared" si="1"/>
        <v>0</v>
      </c>
      <c r="J10" s="27">
        <f t="shared" si="2"/>
        <v>0</v>
      </c>
      <c r="K10" s="27">
        <f t="shared" si="3"/>
        <v>0</v>
      </c>
    </row>
    <row r="11" spans="1:11" ht="60" x14ac:dyDescent="0.25">
      <c r="A11" s="28" t="s">
        <v>18</v>
      </c>
      <c r="B11" s="40" t="s">
        <v>19</v>
      </c>
      <c r="C11" s="16" t="s">
        <v>20</v>
      </c>
      <c r="D11" s="17">
        <v>288</v>
      </c>
      <c r="E11" s="19"/>
      <c r="F11" s="19"/>
      <c r="G11" s="19"/>
      <c r="H11" s="20">
        <f t="shared" si="0"/>
        <v>0</v>
      </c>
      <c r="I11" s="20">
        <f t="shared" si="1"/>
        <v>0</v>
      </c>
      <c r="J11" s="14">
        <f t="shared" si="2"/>
        <v>0</v>
      </c>
      <c r="K11" s="14">
        <f t="shared" si="3"/>
        <v>0</v>
      </c>
    </row>
    <row r="12" spans="1:11" ht="30" x14ac:dyDescent="0.25">
      <c r="A12" s="28" t="s">
        <v>21</v>
      </c>
      <c r="B12" s="41" t="s">
        <v>22</v>
      </c>
      <c r="C12" s="16" t="s">
        <v>20</v>
      </c>
      <c r="D12" s="17">
        <v>477</v>
      </c>
      <c r="E12" s="19"/>
      <c r="F12" s="19"/>
      <c r="G12" s="19"/>
      <c r="H12" s="20">
        <f t="shared" si="0"/>
        <v>0</v>
      </c>
      <c r="I12" s="20">
        <f t="shared" si="1"/>
        <v>0</v>
      </c>
      <c r="J12" s="14">
        <f t="shared" si="2"/>
        <v>0</v>
      </c>
      <c r="K12" s="14">
        <f t="shared" si="3"/>
        <v>0</v>
      </c>
    </row>
    <row r="13" spans="1:11" ht="15" x14ac:dyDescent="0.25">
      <c r="A13" s="28" t="s">
        <v>23</v>
      </c>
      <c r="B13" s="41" t="s">
        <v>24</v>
      </c>
      <c r="C13" s="16" t="s">
        <v>15</v>
      </c>
      <c r="D13" s="17">
        <v>36</v>
      </c>
      <c r="E13" s="19"/>
      <c r="F13" s="19"/>
      <c r="G13" s="19"/>
      <c r="H13" s="20">
        <f t="shared" si="0"/>
        <v>0</v>
      </c>
      <c r="I13" s="20">
        <f t="shared" si="1"/>
        <v>0</v>
      </c>
      <c r="J13" s="14">
        <f t="shared" si="2"/>
        <v>0</v>
      </c>
      <c r="K13" s="14">
        <f t="shared" si="3"/>
        <v>0</v>
      </c>
    </row>
    <row r="14" spans="1:11" ht="45" x14ac:dyDescent="0.25">
      <c r="A14" s="28" t="s">
        <v>25</v>
      </c>
      <c r="B14" s="41" t="s">
        <v>26</v>
      </c>
      <c r="C14" s="16" t="s">
        <v>20</v>
      </c>
      <c r="D14" s="17">
        <v>144</v>
      </c>
      <c r="E14" s="19"/>
      <c r="F14" s="19"/>
      <c r="G14" s="19"/>
      <c r="H14" s="20">
        <f t="shared" si="0"/>
        <v>0</v>
      </c>
      <c r="I14" s="20">
        <f t="shared" si="1"/>
        <v>0</v>
      </c>
      <c r="J14" s="14">
        <f t="shared" si="2"/>
        <v>0</v>
      </c>
      <c r="K14" s="14">
        <f t="shared" si="3"/>
        <v>0</v>
      </c>
    </row>
    <row r="15" spans="1:11" ht="30.75" customHeight="1" x14ac:dyDescent="0.25">
      <c r="A15" s="28" t="s">
        <v>27</v>
      </c>
      <c r="B15" s="42" t="s">
        <v>28</v>
      </c>
      <c r="C15" s="16" t="s">
        <v>15</v>
      </c>
      <c r="D15" s="17">
        <v>36</v>
      </c>
      <c r="E15" s="19"/>
      <c r="F15" s="19"/>
      <c r="G15" s="19"/>
      <c r="H15" s="20">
        <f t="shared" si="0"/>
        <v>0</v>
      </c>
      <c r="I15" s="20">
        <f t="shared" si="1"/>
        <v>0</v>
      </c>
      <c r="J15" s="14">
        <f t="shared" si="2"/>
        <v>0</v>
      </c>
      <c r="K15" s="14">
        <f t="shared" si="3"/>
        <v>0</v>
      </c>
    </row>
    <row r="16" spans="1:11" ht="15" x14ac:dyDescent="0.25">
      <c r="A16" s="28" t="s">
        <v>29</v>
      </c>
      <c r="B16" s="30" t="s">
        <v>45</v>
      </c>
      <c r="C16" s="16" t="s">
        <v>15</v>
      </c>
      <c r="D16" s="17">
        <v>36</v>
      </c>
      <c r="E16" s="19"/>
      <c r="F16" s="19"/>
      <c r="G16" s="19"/>
      <c r="H16" s="20">
        <f t="shared" si="0"/>
        <v>0</v>
      </c>
      <c r="I16" s="20">
        <f t="shared" si="1"/>
        <v>0</v>
      </c>
      <c r="J16" s="14">
        <f t="shared" si="2"/>
        <v>0</v>
      </c>
      <c r="K16" s="14">
        <f t="shared" si="3"/>
        <v>0</v>
      </c>
    </row>
    <row r="17" spans="1:11" ht="30" x14ac:dyDescent="0.25">
      <c r="A17" s="28" t="s">
        <v>30</v>
      </c>
      <c r="B17" s="30" t="s">
        <v>31</v>
      </c>
      <c r="C17" s="16" t="s">
        <v>15</v>
      </c>
      <c r="D17" s="17">
        <v>36</v>
      </c>
      <c r="E17" s="19"/>
      <c r="F17" s="19"/>
      <c r="G17" s="19"/>
      <c r="H17" s="20">
        <f t="shared" si="0"/>
        <v>0</v>
      </c>
      <c r="I17" s="20">
        <f t="shared" si="1"/>
        <v>0</v>
      </c>
      <c r="J17" s="14">
        <f t="shared" si="2"/>
        <v>0</v>
      </c>
      <c r="K17" s="14">
        <f t="shared" si="3"/>
        <v>0</v>
      </c>
    </row>
    <row r="18" spans="1:11" ht="30" x14ac:dyDescent="0.25">
      <c r="A18" s="28" t="s">
        <v>32</v>
      </c>
      <c r="B18" s="29" t="s">
        <v>46</v>
      </c>
      <c r="C18" s="16" t="s">
        <v>20</v>
      </c>
      <c r="D18" s="17">
        <v>1440</v>
      </c>
      <c r="E18" s="19"/>
      <c r="F18" s="19"/>
      <c r="G18" s="19"/>
      <c r="H18" s="20">
        <f>(D18*E18)</f>
        <v>0</v>
      </c>
      <c r="I18" s="20">
        <f>(D18*F18)</f>
        <v>0</v>
      </c>
      <c r="J18" s="14">
        <f>(D18*G18)</f>
        <v>0</v>
      </c>
      <c r="K18" s="14">
        <f>(H18+I18+J18)</f>
        <v>0</v>
      </c>
    </row>
    <row r="19" spans="1:11" ht="30" x14ac:dyDescent="0.25">
      <c r="A19" s="28" t="s">
        <v>33</v>
      </c>
      <c r="B19" s="31" t="s">
        <v>47</v>
      </c>
      <c r="C19" s="16" t="s">
        <v>48</v>
      </c>
      <c r="D19" s="17">
        <v>36</v>
      </c>
      <c r="E19" s="18"/>
      <c r="F19" s="18"/>
      <c r="G19" s="18"/>
      <c r="H19" s="20">
        <f>(D19*E19)</f>
        <v>0</v>
      </c>
      <c r="I19" s="20">
        <f>(D19*F19)</f>
        <v>0</v>
      </c>
      <c r="J19" s="14">
        <f>(D19*G19)</f>
        <v>0</v>
      </c>
      <c r="K19" s="14">
        <f>(H19+I19+J19)</f>
        <v>0</v>
      </c>
    </row>
    <row r="20" spans="1:11" ht="30" x14ac:dyDescent="0.25">
      <c r="A20" s="28" t="s">
        <v>34</v>
      </c>
      <c r="B20" s="31" t="s">
        <v>35</v>
      </c>
      <c r="C20" s="16" t="s">
        <v>36</v>
      </c>
      <c r="D20" s="17">
        <v>36</v>
      </c>
      <c r="E20" s="18"/>
      <c r="F20" s="18"/>
      <c r="G20" s="18"/>
      <c r="H20" s="20">
        <f>(D20*E20)</f>
        <v>0</v>
      </c>
      <c r="I20" s="20">
        <f>(D20*F20)</f>
        <v>0</v>
      </c>
      <c r="J20" s="14">
        <f>(D20*G20)</f>
        <v>0</v>
      </c>
      <c r="K20" s="14">
        <f>(H20+I20+J20)</f>
        <v>0</v>
      </c>
    </row>
    <row r="21" spans="1:11" x14ac:dyDescent="0.2">
      <c r="J21" s="32">
        <f>SUM(J9:J20)</f>
        <v>0</v>
      </c>
    </row>
    <row r="22" spans="1:11" ht="15" x14ac:dyDescent="0.25">
      <c r="H22" s="44" t="s">
        <v>37</v>
      </c>
      <c r="I22" s="44"/>
      <c r="J22" s="44"/>
      <c r="K22" s="33">
        <f>SUM(K9:K20)</f>
        <v>0</v>
      </c>
    </row>
    <row r="23" spans="1:11" ht="15" x14ac:dyDescent="0.25">
      <c r="H23" s="45" t="s">
        <v>38</v>
      </c>
      <c r="I23" s="45"/>
      <c r="J23" s="45"/>
      <c r="K23" s="33">
        <f>(K22*10/100)</f>
        <v>0</v>
      </c>
    </row>
    <row r="24" spans="1:11" ht="15" x14ac:dyDescent="0.25">
      <c r="H24" s="45" t="s">
        <v>39</v>
      </c>
      <c r="I24" s="45"/>
      <c r="J24" s="45"/>
      <c r="K24" s="33">
        <f>(K22*5/100)</f>
        <v>0</v>
      </c>
    </row>
    <row r="25" spans="1:11" ht="15" x14ac:dyDescent="0.25">
      <c r="B25" s="4" t="s">
        <v>40</v>
      </c>
      <c r="H25" s="45" t="s">
        <v>41</v>
      </c>
      <c r="I25" s="45"/>
      <c r="J25" s="45"/>
      <c r="K25" s="33">
        <f>(J21*24.09/100)</f>
        <v>0</v>
      </c>
    </row>
    <row r="26" spans="1:11" ht="15" x14ac:dyDescent="0.25">
      <c r="H26" s="44" t="s">
        <v>37</v>
      </c>
      <c r="I26" s="44"/>
      <c r="J26" s="44"/>
      <c r="K26" s="33">
        <f>(K22+K23+K24+K25)</f>
        <v>0</v>
      </c>
    </row>
    <row r="27" spans="1:11" ht="13.5" thickBot="1" x14ac:dyDescent="0.25">
      <c r="H27" s="46" t="s">
        <v>42</v>
      </c>
      <c r="I27" s="46"/>
      <c r="J27" s="46"/>
      <c r="K27" s="34">
        <f>(K26*21/100)</f>
        <v>0</v>
      </c>
    </row>
    <row r="28" spans="1:11" ht="15.75" thickBot="1" x14ac:dyDescent="0.3">
      <c r="B28" s="35"/>
      <c r="H28" s="43" t="s">
        <v>43</v>
      </c>
      <c r="I28" s="43"/>
      <c r="J28" s="43"/>
      <c r="K28" s="36">
        <f>(K26+K27)</f>
        <v>0</v>
      </c>
    </row>
    <row r="29" spans="1:11" x14ac:dyDescent="0.2">
      <c r="B29" s="35"/>
      <c r="K29" s="37"/>
    </row>
    <row r="30" spans="1:11" hidden="1" x14ac:dyDescent="0.2"/>
  </sheetData>
  <mergeCells count="15">
    <mergeCell ref="A4:K4"/>
    <mergeCell ref="A6:A7"/>
    <mergeCell ref="B6:B7"/>
    <mergeCell ref="C6:C7"/>
    <mergeCell ref="D6:D7"/>
    <mergeCell ref="E6:G6"/>
    <mergeCell ref="H6:J6"/>
    <mergeCell ref="K6:K7"/>
    <mergeCell ref="H28:J28"/>
    <mergeCell ref="H22:J22"/>
    <mergeCell ref="H23:J23"/>
    <mergeCell ref="H24:J24"/>
    <mergeCell ref="H25:J25"/>
    <mergeCell ref="H26:J26"/>
    <mergeCell ref="H27:J27"/>
  </mergeCells>
  <pageMargins left="0.25" right="0.25" top="0.75" bottom="0.75" header="0.3" footer="0.3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3.gadiem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KNAMS</dc:creator>
  <cp:lastModifiedBy>KNAMS</cp:lastModifiedBy>
  <cp:lastPrinted>2015-08-28T06:57:35Z</cp:lastPrinted>
  <dcterms:created xsi:type="dcterms:W3CDTF">2015-08-28T06:44:36Z</dcterms:created>
  <dcterms:modified xsi:type="dcterms:W3CDTF">2015-09-01T12:09:28Z</dcterms:modified>
</cp:coreProperties>
</file>