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80" yWindow="165" windowWidth="12225" windowHeight="8130" tabRatio="839" activeTab="0"/>
  </bookViews>
  <sheets>
    <sheet name="Koptāme" sheetId="1" r:id="rId1"/>
    <sheet name="Kopsav.1.k." sheetId="2" r:id="rId2"/>
    <sheet name="1. ZD, SEG." sheetId="3" r:id="rId3"/>
    <sheet name="2. DEM" sheetId="4" r:id="rId4"/>
    <sheet name="3. UKT" sheetId="5" r:id="rId5"/>
    <sheet name="4. BK, LABIEK" sheetId="6" r:id="rId6"/>
    <sheet name="5. ELT" sheetId="7" r:id="rId7"/>
    <sheet name="6. VST" sheetId="8" r:id="rId8"/>
    <sheet name="Kopsav.2.k." sheetId="9" r:id="rId9"/>
    <sheet name="7.ZD, SEG." sheetId="10" r:id="rId10"/>
    <sheet name="8. APRĪK." sheetId="11" r:id="rId11"/>
  </sheets>
  <definedNames>
    <definedName name="Excel_BuiltIn_Print_Titles_3">#REF!</definedName>
    <definedName name="Excel_BuiltIn_Print_Titles_3_4">'3. UKT'!$A$12:$HW$14</definedName>
    <definedName name="Excel_BuiltIn_Print_Titles_3_4_5">#REF!</definedName>
    <definedName name="_xlnm.Print_Area" localSheetId="2">'1. ZD, SEG.'!$A$1:$P$54</definedName>
    <definedName name="_xlnm.Print_Area" localSheetId="3">'2. DEM'!$A$1:$P$29</definedName>
    <definedName name="_xlnm.Print_Area" localSheetId="4">'3. UKT'!$A$1:$P$51</definedName>
    <definedName name="_xlnm.Print_Area" localSheetId="5">'4. BK, LABIEK'!$A$1:$P$30</definedName>
    <definedName name="_xlnm.Print_Area" localSheetId="6">'5. ELT'!$A$1:$P$47</definedName>
    <definedName name="_xlnm.Print_Area" localSheetId="7">'6. VST'!$A$1:$Q$63</definedName>
    <definedName name="_xlnm.Print_Area" localSheetId="9">'7.ZD, SEG.'!$A$1:$P$52</definedName>
    <definedName name="_xlnm.Print_Area" localSheetId="10">'8. APRĪK.'!$A$1:$P$39</definedName>
    <definedName name="_xlnm.Print_Area" localSheetId="1">'Kopsav.1.k.'!$A$1:$H$28</definedName>
    <definedName name="_xlnm.Print_Area" localSheetId="0">'Koptāme'!$A$1:$H$24</definedName>
    <definedName name="_xlnm.Print_Titles" localSheetId="2">'1. ZD, SEG.'!$14:$14</definedName>
    <definedName name="_xlnm.Print_Titles" localSheetId="4">'3. UKT'!$14:$14</definedName>
    <definedName name="_xlnm.Print_Titles" localSheetId="5">'4. BK, LABIEK'!$14:$14</definedName>
    <definedName name="_xlnm.Print_Titles" localSheetId="6">'5. ELT'!$14:$14</definedName>
    <definedName name="_xlnm.Print_Titles" localSheetId="7">'6. VST'!$14:$14</definedName>
  </definedNames>
  <calcPr fullCalcOnLoad="1"/>
</workbook>
</file>

<file path=xl/sharedStrings.xml><?xml version="1.0" encoding="utf-8"?>
<sst xmlns="http://schemas.openxmlformats.org/spreadsheetml/2006/main" count="826" uniqueCount="302">
  <si>
    <t xml:space="preserve">Būvniecības koptāme </t>
  </si>
  <si>
    <t>Nr.p.k</t>
  </si>
  <si>
    <t>Objekta nosaukums</t>
  </si>
  <si>
    <t>Objekta izmaksas (Ls)</t>
  </si>
  <si>
    <t>1</t>
  </si>
  <si>
    <t>Kopā:</t>
  </si>
  <si>
    <t>PVN 22 %</t>
  </si>
  <si>
    <t>Pavisam būvniecības izmaksas:</t>
  </si>
  <si>
    <t xml:space="preserve">Par kopējo summu, Ls </t>
  </si>
  <si>
    <t>Kopēja darbietilpība, c/h</t>
  </si>
  <si>
    <t>N.p.k</t>
  </si>
  <si>
    <t>Darba veids, vai konstruktīvā elementa nosaukums</t>
  </si>
  <si>
    <t xml:space="preserve">Tāmes izmaksas (Ls) </t>
  </si>
  <si>
    <t>Tai skaitā</t>
  </si>
  <si>
    <t>Darbietilpība (c/h)</t>
  </si>
  <si>
    <t>darba alga (Ls)</t>
  </si>
  <si>
    <t>materiāli (Ls)</t>
  </si>
  <si>
    <t>mehānismi (Ls)</t>
  </si>
  <si>
    <t>Kopā</t>
  </si>
  <si>
    <t xml:space="preserve">Pavisam kopā </t>
  </si>
  <si>
    <t>Ls</t>
  </si>
  <si>
    <t>Vienības izmaksas</t>
  </si>
  <si>
    <t>Kopā uz visu apjomu</t>
  </si>
  <si>
    <t>Kods</t>
  </si>
  <si>
    <t>Darba nosaukums</t>
  </si>
  <si>
    <t>Mērv.</t>
  </si>
  <si>
    <t>Daudz.</t>
  </si>
  <si>
    <t>summa
(Ls)</t>
  </si>
  <si>
    <t>m</t>
  </si>
  <si>
    <t>m3</t>
  </si>
  <si>
    <t>m2</t>
  </si>
  <si>
    <t>Kopā tiešās izmaksas</t>
  </si>
  <si>
    <t>2</t>
  </si>
  <si>
    <t>4</t>
  </si>
  <si>
    <t>5</t>
  </si>
  <si>
    <t>6</t>
  </si>
  <si>
    <t>3</t>
  </si>
  <si>
    <t>7</t>
  </si>
  <si>
    <t>8</t>
  </si>
  <si>
    <t>9</t>
  </si>
  <si>
    <t>10</t>
  </si>
  <si>
    <t>11</t>
  </si>
  <si>
    <t>12</t>
  </si>
  <si>
    <t>13</t>
  </si>
  <si>
    <t>14</t>
  </si>
  <si>
    <t>15</t>
  </si>
  <si>
    <t>darbietilp. (c/h)</t>
  </si>
  <si>
    <t xml:space="preserve">KOPSAVILKUMA APRĒĶINI PA DARBU VEIDIEM  </t>
  </si>
  <si>
    <t>Būves nosaukums</t>
  </si>
  <si>
    <t>Objekta adrese</t>
  </si>
  <si>
    <t>Pasūtījuma Nr.</t>
  </si>
  <si>
    <t>Tāme sastādīta</t>
  </si>
  <si>
    <t>Sertifikāta Nr.</t>
  </si>
  <si>
    <t>Kods, tāmes  Nr.</t>
  </si>
  <si>
    <t>Tāmes izmaksas, Ls</t>
  </si>
  <si>
    <t>Materiālu, grunts apmaiņas un būvgružu transporta izdevumi</t>
  </si>
  <si>
    <t>Lokālā tāme Nr. 1</t>
  </si>
  <si>
    <t>Būves adrese</t>
  </si>
  <si>
    <t>Lietus kanalizācijas PP uzmavu caurules ø200 ar veidgabaliem, iebūves klase T8, Iebūves dziļums H…2,0 m</t>
  </si>
  <si>
    <t>Plastmasas aka PEH ø600 apaļā ar teleskopisko galvas daļu un ķeta vāku un nosēddaļu, iebūves dziļums H…2,0 m</t>
  </si>
  <si>
    <t>gab.</t>
  </si>
  <si>
    <t>Drenāžas aka VETO ø315 apaļā ar teleskopisko galvas daļu ar vāku un nosēddaļu, iebūves dziļums H…2,0 m</t>
  </si>
  <si>
    <t>k-ts</t>
  </si>
  <si>
    <t>Drenāžas sistēmas cauruļvadi ø90 ar perforāciju un veidgabaliem ar tinumu</t>
  </si>
  <si>
    <t>Drenējošā apbēruma izveide</t>
  </si>
  <si>
    <t>a) rupjas grants, oļu maisījums</t>
  </si>
  <si>
    <t>b) vidēji smalka smilts</t>
  </si>
  <si>
    <t>Krustojums ar esošām komunikācijām</t>
  </si>
  <si>
    <t>vietas</t>
  </si>
  <si>
    <t>Likvidējamās trases demontāža</t>
  </si>
  <si>
    <t>05 - P - 11</t>
  </si>
  <si>
    <t>Sporta laukums</t>
  </si>
  <si>
    <t>Lokālā tāme Nr. 2</t>
  </si>
  <si>
    <t>Lietus kanalizācija un drenāža</t>
  </si>
  <si>
    <t>Elektroapgāde</t>
  </si>
  <si>
    <t>Lokālā tāme Nr. 3</t>
  </si>
  <si>
    <t>Darba devēja sociālais nodoklis 24.09%</t>
  </si>
  <si>
    <t>Grunts norakšana un pārvietošana uz atbērtni</t>
  </si>
  <si>
    <t>Augsnes kārtas pārvietošana uz atbērtni</t>
  </si>
  <si>
    <t>laika norma (c/h)</t>
  </si>
  <si>
    <t>mehān. (Ls)</t>
  </si>
  <si>
    <t>kopā (Ls)</t>
  </si>
  <si>
    <t>Smilts seguma kārtas ierīkošana - 500mm</t>
  </si>
  <si>
    <t xml:space="preserve">Ģeotekstila ieklāšana </t>
  </si>
  <si>
    <t>Betona pamatu 300x300x700 izbūve zem stabiem</t>
  </si>
  <si>
    <t>Betona pamatu 300x300x800 izbūve zem līdztekām</t>
  </si>
  <si>
    <t>Betona pamatu 200x300x700 izbūve zem soliem</t>
  </si>
  <si>
    <t>Sagatavojuma kārtas ierīkošana no šķembām (fr. 0-45mm) - 200mm</t>
  </si>
  <si>
    <t>Gultnes sagatavošana</t>
  </si>
  <si>
    <t>kmpl.</t>
  </si>
  <si>
    <t>Žoga izbūve (h=1,8m; BETAFENCE FORTNET vai analogs)</t>
  </si>
  <si>
    <t>Soliņa uzstādīšana</t>
  </si>
  <si>
    <t>Atkritumu urnas uzstādīšana</t>
  </si>
  <si>
    <t>16</t>
  </si>
  <si>
    <t>17</t>
  </si>
  <si>
    <t>Līdzteku uzstādīšana</t>
  </si>
  <si>
    <t>Horizontālo trepju uzstādīšana</t>
  </si>
  <si>
    <t>Līdzsvara baļķa uzstādīšana</t>
  </si>
  <si>
    <t>Zemes darbi un segumi</t>
  </si>
  <si>
    <t>Zālājs</t>
  </si>
  <si>
    <t>Zālāja atjaunošana papildinot ar pievestu melnzemi b~10cm</t>
  </si>
  <si>
    <t>Jauna zālāja ierīkošana</t>
  </si>
  <si>
    <t>Impregnētu koka dēļu apmales uzstādīšana pa perimetru</t>
  </si>
  <si>
    <t>Lokālā tāme Nr. 4</t>
  </si>
  <si>
    <t>Sistēmas tukšošanas krāns akā</t>
  </si>
  <si>
    <t>Pievienojums esošai sistēmai</t>
  </si>
  <si>
    <t>Esošā seguma noņemšana un atjaunošana</t>
  </si>
  <si>
    <t>Šķērsojumi ar esošām komunikācijām</t>
  </si>
  <si>
    <t>vieta</t>
  </si>
  <si>
    <r>
      <t>m</t>
    </r>
    <r>
      <rPr>
        <sz val="10"/>
        <rFont val="Technic"/>
        <family val="0"/>
      </rPr>
      <t>²</t>
    </r>
  </si>
  <si>
    <t>Laistīšanas ūdensvads, lietus kanalizācija un drenāža</t>
  </si>
  <si>
    <t>Cauruļvads no plastmasas PE ūdensapgādes PN 6 klases spiedcaurulēm ø25 un to savienojošie veidgabali, iebūves dziļums H…1,0 m</t>
  </si>
  <si>
    <t>Cauruļvads no plastmasas PE ūdensapgādes PN 10 klases spiedcaurulēm ø32 un to savienojošie veidgabali, iebūves dziļums H…2,0 m</t>
  </si>
  <si>
    <t>Ventilis ø32 - noslēgarmatūra  akā</t>
  </si>
  <si>
    <t>ŪDENSVADS Ū1 LAISTĪŠANAI</t>
  </si>
  <si>
    <t>Sastādīja:</t>
  </si>
  <si>
    <t>0.4kV kabeļa pievienošana (kab.gals)</t>
  </si>
  <si>
    <t>Apgaismes balsta uzstādīšana, ieskaitot bedres izrakšanu, pamata montāžu, balsta montāžu, konsoles ar diviem zariem montāžu, divu gaismeļu un divu aizsardzības aparātu montāžu, vadu un savienojumu montāžu un ieskaitot visus papildus darbus</t>
  </si>
  <si>
    <t>LUKS-2 tipa sadales montāža, ieskaitot visus papildus darbus</t>
  </si>
  <si>
    <t>Sadales-stabiņa (pola) montāža, ieskaitot visus papildus darbus</t>
  </si>
  <si>
    <t>Drošinātāja montāža esošajā sadalnē</t>
  </si>
  <si>
    <t>Izrakt tranšeju 0.4kV kabelim (kabeļiem) 0.7m dziļumā</t>
  </si>
  <si>
    <t>Izrakt tranšeju 0.4kV kabelim (kabeļiem) 1.0m dziļumā</t>
  </si>
  <si>
    <t>PE caurules ∅110 guldīšana tranšejā</t>
  </si>
  <si>
    <t>0.4kV kabeļa pievienošana (kab.gals) video novērošanas kameru pieslēgšanai</t>
  </si>
  <si>
    <t>0.4kV kab.gala apdares montāža (kompl. 3 fāzēm)</t>
  </si>
  <si>
    <t>Kabeļa brīdinājuma lentas nolikšana</t>
  </si>
  <si>
    <t>Braucamās daļas (ietves) ar asfalta segumu atjaunošana, ieskaitot esošā seguma demontāžu un visus papildus darbus</t>
  </si>
  <si>
    <t>Ietves ar bruģa segumu atjaunošana, ieskaitot demontāžu uz kabeļa guldīšanas laiku un visus papildus darbus</t>
  </si>
  <si>
    <t>Caurules iebūvēšana ēkas pamatos, ieskaitot visus papildus darbus</t>
  </si>
  <si>
    <t>Rakšanas darbu atļaujas izņemšana u.c. dokumentācijas noformēšana</t>
  </si>
  <si>
    <t>Esošo iženierkomunikāciju atšurfēšana</t>
  </si>
  <si>
    <t>Ģeodēziskā kontrolkartēšana</t>
  </si>
  <si>
    <t>Palīgmateriāli</t>
  </si>
  <si>
    <t>18</t>
  </si>
  <si>
    <t>19</t>
  </si>
  <si>
    <t>20</t>
  </si>
  <si>
    <t>21</t>
  </si>
  <si>
    <t>Pulkveža Brieža iela 103A, Sigulda, Siguldas novads</t>
  </si>
  <si>
    <t>Aka ūdensapgādes sistēmai no saliekamiem dz/b elementiem hidroizolēta ar galvas daļu – ar siltinātu čuguna vāku – ūdens sistēmas tukšošanai, iebūves dziļums H…2,0 m</t>
  </si>
  <si>
    <t>Aka ar ventili un nosegvāciņu laistīšanas sistēmai (BAC 227)</t>
  </si>
  <si>
    <r>
      <t>Lietus kanalizācijas PP uzmavu caurules ø</t>
    </r>
    <r>
      <rPr>
        <sz val="10"/>
        <rFont val="Arial"/>
        <family val="2"/>
      </rPr>
      <t>160 ar veidgabaliem, iebūves klase T8, iebūves dziļums H…1,5 m</t>
    </r>
  </si>
  <si>
    <t>LIETUS  KANALIZĀCIJA  DRENĀŽA  -  K2 / DR</t>
  </si>
  <si>
    <t>Infiltrācijas lauka (ietilpība 40m3) izveide</t>
  </si>
  <si>
    <t>Infiltrācijas lauka (ietilpība 10m3) izveide</t>
  </si>
  <si>
    <t>KOPĀ:</t>
  </si>
  <si>
    <t>Pavisam kopā:</t>
  </si>
  <si>
    <t>Lokālā tāme Nr. 5</t>
  </si>
  <si>
    <t>Videonovērošanas sistēma</t>
  </si>
  <si>
    <t>Sienas komutācijas skapis 19", 18U (kabeļu ievadi no korpusa augšējās un apakšējās daļas, slēdzamas stikla durvis, pieslēgums zemējuma sistēmai)</t>
  </si>
  <si>
    <t>Ventilatoru bloks skapim (2 vent.)</t>
  </si>
  <si>
    <t>Termostats skapim</t>
  </si>
  <si>
    <t>Zemējuma komplekts skapim</t>
  </si>
  <si>
    <t>19" 230V barošanas rozešu bloks (8-viet.), 1U</t>
  </si>
  <si>
    <t>19” plaukts, stiprināms 2 punktos, 2U</t>
  </si>
  <si>
    <t>19” plaukts, stiprināms 4 punktos, 1HU</t>
  </si>
  <si>
    <t>UPS 1000VA, 1U</t>
  </si>
  <si>
    <t>Video serveris ar Windows 7 PRO (1x HDD 1000 GB) un Evidence Professional programmnodrošinājumu priekš 9 kan. un 3 attālinātām darba stacijām</t>
  </si>
  <si>
    <t>Cietais disks HDD 1000GB, SATA</t>
  </si>
  <si>
    <t xml:space="preserve">Monitors 22" LCD, VGA ieeja, uzstādāms uz galda </t>
  </si>
  <si>
    <t>Datoru pele, USB</t>
  </si>
  <si>
    <t>Tastatūra, USB</t>
  </si>
  <si>
    <t>Skrūves - uzgriežņi M6 (komutācijas skapim)</t>
  </si>
  <si>
    <t>Optisko šķiedru metinājuma kasete (8 vietas)</t>
  </si>
  <si>
    <t>Šķiedras savien. aizsardzības trubiņa , 60mm</t>
  </si>
  <si>
    <t>Optisko šķiedru pigtail, SC SM</t>
  </si>
  <si>
    <t>Optiskais pārveidotajs (Gigabit Ethernet 1000 Mbps SC SM)</t>
  </si>
  <si>
    <t>Savienojošais kabelis RJ45-RJ45 (patch cord) 1 m</t>
  </si>
  <si>
    <t>Sadale, 3 punktu slēgšana, IP66, ar montāžas plati</t>
  </si>
  <si>
    <t>Sadales apsildes elements 45W</t>
  </si>
  <si>
    <t>Termoregulators apsildei (sildītājiem) KTO</t>
  </si>
  <si>
    <t>2-vietīga elektriskā rozete, v/a</t>
  </si>
  <si>
    <t>Tīklu komutators-maršrutizators (10-Port Managed L2 Gigabit Switch, 8 10/100/1000BASE-T ports, 2 Combo 1000BASE-T/SFP</t>
  </si>
  <si>
    <t>Optiskais modulis miniGBIC (SFP modulis) SM</t>
  </si>
  <si>
    <t xml:space="preserve">Ārēja  HD-videokamera ar IS-apgaismojumu (2Mpix, 1/2,5" CMOS, 0,2Lux krāsu, 0,02Lux m/b, objektīvs 3.3-12мм, mehāniskais IS-filtrs, darba temperatūra -40º + 50ºС, sildītājs, ventilātors, IP66), ar kronšteinu komplektā </t>
  </si>
  <si>
    <t>Transformators 230V/24V 100VA</t>
  </si>
  <si>
    <t>Zibensaizsardzības modulis videokamerai</t>
  </si>
  <si>
    <t>Konektors RJ45</t>
  </si>
  <si>
    <t>Optisko šķiedru kabelis 4 SM, iekštelpu/ārtelpu</t>
  </si>
  <si>
    <t>Telekomunikāciju kabelis UTP 4x2x0.5 Cat5e, ārtelpu, -30º...60ºС</t>
  </si>
  <si>
    <t>Telekomunikāciju kabelis UTP 4x2x0.5 Cat5e, iekštelpu</t>
  </si>
  <si>
    <t>Spēka kabelis NYY-J 3x2.5</t>
  </si>
  <si>
    <t>Aizsargcaurule PE d=50mm, gofrēta ar gludo iekšpusi, guldīšanai zemē</t>
  </si>
  <si>
    <t>Aizsargcaurule gofrēta d=20mm</t>
  </si>
  <si>
    <t>Plastmasas kabeļkanāls ar vāku, 20x10mm</t>
  </si>
  <si>
    <t>Cinkota metāla caurule d=20mm</t>
  </si>
  <si>
    <t xml:space="preserve">Ugunizturīgais pildījums </t>
  </si>
  <si>
    <t xml:space="preserve">Montāžas materiāli (spailes, skrūves, dībeļi, stiprinājumi, skavas, kabeļu savilces) </t>
  </si>
  <si>
    <t>22</t>
  </si>
  <si>
    <t>23</t>
  </si>
  <si>
    <t>24</t>
  </si>
  <si>
    <t>25</t>
  </si>
  <si>
    <t>26</t>
  </si>
  <si>
    <t>27</t>
  </si>
  <si>
    <t>28</t>
  </si>
  <si>
    <t>29</t>
  </si>
  <si>
    <t>30</t>
  </si>
  <si>
    <t>31</t>
  </si>
  <si>
    <t>32</t>
  </si>
  <si>
    <t>33</t>
  </si>
  <si>
    <t>34</t>
  </si>
  <si>
    <t>35</t>
  </si>
  <si>
    <t>36</t>
  </si>
  <si>
    <t>37</t>
  </si>
  <si>
    <t>38</t>
  </si>
  <si>
    <t>39</t>
  </si>
  <si>
    <t>40</t>
  </si>
  <si>
    <t>Evidence DELTA 90</t>
  </si>
  <si>
    <t>DELL</t>
  </si>
  <si>
    <t>Logitech</t>
  </si>
  <si>
    <t xml:space="preserve">Aria 75 </t>
  </si>
  <si>
    <t>RAC-45</t>
  </si>
  <si>
    <t>TRT-10A230V-NC</t>
  </si>
  <si>
    <t>D-Link DGS 3200-10</t>
  </si>
  <si>
    <t>Evidence Apix - Bullet/M2 Lite LED 3312</t>
  </si>
  <si>
    <t>EREA EDR24TS100</t>
  </si>
  <si>
    <t>java GVS Fire Stop</t>
  </si>
  <si>
    <t>Marka</t>
  </si>
  <si>
    <t>Mūra torņa mūrēto konstrukciju demontāža</t>
  </si>
  <si>
    <t>Šķembota laukuma izbūve tērauda torņa demontāžai</t>
  </si>
  <si>
    <t>Tērauda torņa (30t) demontāža</t>
  </si>
  <si>
    <t>Tērauda torņa dzelzsbet. konstrukciju demontāža</t>
  </si>
  <si>
    <t>obj.</t>
  </si>
  <si>
    <t>Grunts atrakšana ap tērauda torni</t>
  </si>
  <si>
    <t>Būvgružu savākšana un aizvešana</t>
  </si>
  <si>
    <t>Piebūves konstrukciju demontāža</t>
  </si>
  <si>
    <t>15 - P - 11</t>
  </si>
  <si>
    <t>Āra trenažiera "Bāze" (FE03) uzstādīšana</t>
  </si>
  <si>
    <t>Āra trenažiera "Kāju prese" (FE06) uzstādīšana</t>
  </si>
  <si>
    <t>Āra trenažiera "Dubultais staigātājs" (FE09) uzstādīšana</t>
  </si>
  <si>
    <t>Āra trenažiera "Mīšanās un soļošana" (FE02) uzstādīšana</t>
  </si>
  <si>
    <t>Āra trenažiera "Aduktors un abduktors" (FE07) uzstādīšana</t>
  </si>
  <si>
    <t>Informācijas stenda uzstādīšana</t>
  </si>
  <si>
    <t>Slūžu tipa ieejas/izejas barjeru uzstādīšana</t>
  </si>
  <si>
    <t>Komandu nojumju uzstādīšana</t>
  </si>
  <si>
    <t>Demontāžas darbi</t>
  </si>
  <si>
    <t>Lokālā tāme Nr. 6</t>
  </si>
  <si>
    <t>Sporta laukums (1.kārta)</t>
  </si>
  <si>
    <t>Sporta laukums (2.kārta)</t>
  </si>
  <si>
    <t>Sporta laukums, 1.kārta</t>
  </si>
  <si>
    <t>Sporta laukums, 2.kārta</t>
  </si>
  <si>
    <t>Trīspakāpju pievilkšanās stieņa uzstādīšana</t>
  </si>
  <si>
    <t>Dubultās zviedru sienas uzstādīšana</t>
  </si>
  <si>
    <t>Būvkonstrukcijas un labiekārtojuma elementi</t>
  </si>
  <si>
    <t>Aprīkojuma elementu uzstādīšana</t>
  </si>
  <si>
    <t>Basketbola grozu ar statņiem uzstādīšana</t>
  </si>
  <si>
    <t>Velo novietnes izbūve</t>
  </si>
  <si>
    <t>Teritorijas atbrīvošana no krūmiem</t>
  </si>
  <si>
    <t>Koku nociršana un celmu izraušana</t>
  </si>
  <si>
    <t>Stiepļu žoga nojaukšana</t>
  </si>
  <si>
    <t>Jauna asfalta seguma ierīkošana - 60mm (AC-11 surf)</t>
  </si>
  <si>
    <t>Ceļa apmaļu BR100x30x15 uzstādīšana (uz betona C12/15)</t>
  </si>
  <si>
    <t>Betona apmaļu izbūve</t>
  </si>
  <si>
    <t>Ietves apmaļu BR100x20x8 uzstādīšana (uz betona C12/15)</t>
  </si>
  <si>
    <t>Ceļu un ietvju seguma ierīkošana</t>
  </si>
  <si>
    <t>Sagatavojuma kārtas ierīkošana no šķembām (fr. 0-45mm) - 120mm</t>
  </si>
  <si>
    <t>Betona bruģakmens segums uz 4cm izlīdzinošās smilts starpkārtas izbūves, h=6 cm</t>
  </si>
  <si>
    <t>Grants seguma izbūve nomalēs, maisījums  (fr. 0-32mm)  - 60mm</t>
  </si>
  <si>
    <t>Futbola laukuma segas izbūve</t>
  </si>
  <si>
    <t>Skrejceļa un vieglatlētikas sektora segas izbūve</t>
  </si>
  <si>
    <t>Ūdenscaurlaidīga poraina asfalta PA 11 ierīkošana - 60mm</t>
  </si>
  <si>
    <t>Ģeodēziskie darbi</t>
  </si>
  <si>
    <t>Salizturīga smilts slāņa ierīkošana - 300mm</t>
  </si>
  <si>
    <t>Ietvju un laukumu seguma ierīkošana</t>
  </si>
  <si>
    <t>Sagatavojuma kārtas ierīkošana no šķembām (fr. 20-40mm) - 150mm</t>
  </si>
  <si>
    <t>Basketbola laukuma un tāllekšanas celiņa segas ierīkošana</t>
  </si>
  <si>
    <t>Smilts seguma kārtas ierīkošana - 300mm</t>
  </si>
  <si>
    <t>Volejbola, rīku laukuma un tāllekšanas bedres ierīkošana</t>
  </si>
  <si>
    <t>Žoga vārtu uzstādīšana (1,80x3,00)</t>
  </si>
  <si>
    <t>Lokālā tāme Nr. 8</t>
  </si>
  <si>
    <t>Lokālā tāme Nr. 7</t>
  </si>
  <si>
    <t>Salizturīga smilts slāņa ierīkošana - 500mm</t>
  </si>
  <si>
    <t>Sagat. kārtas ierīkošana no šķembu maisījuma (fr. 0-16mm) - 50mm</t>
  </si>
  <si>
    <t>Pamatkārtas ierīkošana no šķembu maisījuma (fr. 0-16mm, virsk. 0-5mm) - 100mm</t>
  </si>
  <si>
    <t>Sagat. kārtas ierīkošana no šķembu maisījuma (fr. 0-32mm) - 120mm</t>
  </si>
  <si>
    <t>Liekās augu zemes aizvešana</t>
  </si>
  <si>
    <t>Ūdenscaurlaidīga sintētiskā sporta seguma ierīkošana, līniju marķēšana</t>
  </si>
  <si>
    <t>Volejbola tīkla stiprināšanas balstu sistēmas montāža, līniju marķēšana</t>
  </si>
  <si>
    <t>Sintētiskā sporta seguma ierīkošana, līniju marķēšana</t>
  </si>
  <si>
    <t>Uzbēruma veidošana no esošās grunts</t>
  </si>
  <si>
    <t>ARENA SPORTS SIA</t>
  </si>
  <si>
    <t>plus smilts</t>
  </si>
  <si>
    <t>Alumīnija / tērauda futbola vārtu (5,00x2,00) uzstādīšana (ar tīklu)</t>
  </si>
  <si>
    <t xml:space="preserve">Kabeļa AXMK 4x16 guldīšana tranšejā </t>
  </si>
  <si>
    <t xml:space="preserve">Kabeļa NYY-J 3x4 guldīšana tranšejā </t>
  </si>
  <si>
    <t>Kabeļa NYY-J 3x4 montāža sadalnē un balstos</t>
  </si>
  <si>
    <t>Esošā kabeļa pārgriešana un pārcelšana uz proj. sadalni; sav. uzmava POLJ-01/4x4-16</t>
  </si>
  <si>
    <t>Kabeļa AXMK 4x16 montāža iekštelpās, ieskaitot visus papildus darbus</t>
  </si>
  <si>
    <t>DN SISTĒMAS</t>
  </si>
  <si>
    <t>Izolēta (SANFLEX, 13mm) PE ūdensapgādes cauruļvda ø32 PN10 montāža pa ēkas cokolu</t>
  </si>
  <si>
    <t>Dalītās kabeļu aizsargcaurules ø160 montāža tranšejā</t>
  </si>
  <si>
    <t>Brīdinājuma lenta</t>
  </si>
  <si>
    <t>darba algas likme (Ls/h)</t>
  </si>
  <si>
    <t>RANTZOWS SPORT</t>
  </si>
  <si>
    <t>Tāme sastādīta 2012.gada cenās, pamatojoties uz GP un BK daļas rasējumiem</t>
  </si>
  <si>
    <t>Tāme sastādīta 2012.gada cenās, pamatojoties uz ĢP daļas rasējumiem</t>
  </si>
  <si>
    <t>Tāme sastādīta 2012.gada cenās, pamatojoties uz VST daļas rasējumiem</t>
  </si>
  <si>
    <t>Tāme sastādīta 2012.gada cenās, pamatojoties uz EL/ELT daļas rasējumiem</t>
  </si>
  <si>
    <t>Tāme sastādīta 2012.gada cenās, pamatojoties uz UKT daļas rasējumiem</t>
  </si>
  <si>
    <t>Virsizdevumi %</t>
  </si>
  <si>
    <t>Peļņa%</t>
  </si>
  <si>
    <t>Peļņa %</t>
  </si>
</sst>
</file>

<file path=xl/styles.xml><?xml version="1.0" encoding="utf-8"?>
<styleSheet xmlns="http://schemas.openxmlformats.org/spreadsheetml/2006/main">
  <numFmts count="3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
    <numFmt numFmtId="173" formatCode="0.0"/>
    <numFmt numFmtId="174" formatCode="_-* #,##0.00_-;\-* #,##0.00_-;_-* \-??_-;_-@_-"/>
    <numFmt numFmtId="175" formatCode="0.0%"/>
    <numFmt numFmtId="176" formatCode="#,###.00"/>
    <numFmt numFmtId="177" formatCode="0.000"/>
    <numFmt numFmtId="178" formatCode="0.0000"/>
    <numFmt numFmtId="179" formatCode="0.00000"/>
    <numFmt numFmtId="180" formatCode="0.000000"/>
    <numFmt numFmtId="181" formatCode="&quot;Yes&quot;;&quot;Yes&quot;;&quot;No&quot;"/>
    <numFmt numFmtId="182" formatCode="&quot;True&quot;;&quot;True&quot;;&quot;False&quot;"/>
    <numFmt numFmtId="183" formatCode="&quot;On&quot;;&quot;On&quot;;&quot;Off&quot;"/>
    <numFmt numFmtId="184" formatCode="[$€-2]\ #,##0.00_);[Red]\([$€-2]\ #,##0.00\)"/>
    <numFmt numFmtId="185" formatCode="#,##0.00[$Ls-426];[Red]\-#,##0.00[$Ls-426]"/>
    <numFmt numFmtId="186" formatCode="dddd&quot;, &quot;yyyy&quot;. gada &quot;d&quot;. &quot;mmmm;@"/>
    <numFmt numFmtId="187" formatCode="#,##0.00\ [$EUR];[Red]\-#,##0.00\ [$EUR]"/>
    <numFmt numFmtId="188" formatCode="_-* #,##0.00&quot; Ls&quot;_-;\-* #,##0.00&quot; Ls&quot;_-;_-* \-??&quot; Ls&quot;_-;_-@_-"/>
    <numFmt numFmtId="189" formatCode="_-* #,##0.0_-;\-* #,##0.0_-;_-* \-??_-;_-@_-"/>
    <numFmt numFmtId="190" formatCode="_-* #,##0.000_-;\-* #,##0.000_-;_-* \-??_-;_-@_-"/>
    <numFmt numFmtId="191" formatCode="_-* #,##0.0000_-;\-* #,##0.0000_-;_-* \-??_-;_-@_-"/>
    <numFmt numFmtId="192" formatCode="#,##0.00&quot; Ls&quot;"/>
    <numFmt numFmtId="193" formatCode="#,##0.00\ [$Ls-426]\ ;\-#,##0.00\ [$Ls-426]\ ;&quot; -&quot;#\ [$Ls-426]\ ;@\ "/>
    <numFmt numFmtId="194" formatCode="#,##0.000000"/>
  </numFmts>
  <fonts count="55">
    <font>
      <sz val="10"/>
      <name val="Arial"/>
      <family val="2"/>
    </font>
    <font>
      <sz val="11"/>
      <color indexed="9"/>
      <name val="Calibri"/>
      <family val="2"/>
    </font>
    <font>
      <sz val="11"/>
      <color indexed="8"/>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0"/>
      <name val="Arial"/>
      <family val="2"/>
    </font>
    <font>
      <b/>
      <sz val="12"/>
      <name val="Arial"/>
      <family val="2"/>
    </font>
    <font>
      <sz val="10"/>
      <color indexed="8"/>
      <name val="Arial"/>
      <family val="2"/>
    </font>
    <font>
      <i/>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sz val="10"/>
      <color indexed="10"/>
      <name val="Arial"/>
      <family val="2"/>
    </font>
    <font>
      <sz val="12"/>
      <name val="Arial"/>
      <family val="2"/>
    </font>
    <font>
      <sz val="12"/>
      <color indexed="8"/>
      <name val="Arial"/>
      <family val="2"/>
    </font>
    <font>
      <b/>
      <sz val="14"/>
      <name val="Arial"/>
      <family val="2"/>
    </font>
    <font>
      <sz val="11"/>
      <name val="Arial"/>
      <family val="2"/>
    </font>
    <font>
      <b/>
      <sz val="11"/>
      <name val="Arial"/>
      <family val="2"/>
    </font>
    <font>
      <sz val="11"/>
      <color indexed="8"/>
      <name val="Arial"/>
      <family val="2"/>
    </font>
    <font>
      <b/>
      <sz val="11"/>
      <color indexed="8"/>
      <name val="Arial"/>
      <family val="2"/>
    </font>
    <font>
      <sz val="8"/>
      <name val="Arial"/>
      <family val="2"/>
    </font>
    <font>
      <sz val="9"/>
      <name val="Arial"/>
      <family val="2"/>
    </font>
    <font>
      <sz val="10"/>
      <name val="Technic"/>
      <family val="0"/>
    </font>
    <font>
      <i/>
      <sz val="9"/>
      <name val="Arial"/>
      <family val="2"/>
    </font>
    <font>
      <sz val="10"/>
      <name val="Helv"/>
      <family val="2"/>
    </font>
    <font>
      <u val="single"/>
      <sz val="10"/>
      <color indexed="20"/>
      <name val="Arial"/>
      <family val="2"/>
    </font>
    <font>
      <u val="single"/>
      <sz val="10"/>
      <color indexed="12"/>
      <name val="Arial"/>
      <family val="2"/>
    </font>
    <font>
      <b/>
      <sz val="12"/>
      <color indexed="8"/>
      <name val="Arial"/>
      <family val="2"/>
    </font>
    <font>
      <i/>
      <sz val="10"/>
      <color indexed="8"/>
      <name val="Arial"/>
      <family val="2"/>
    </font>
    <font>
      <sz val="8"/>
      <color indexed="8"/>
      <name val="Arial"/>
      <family val="2"/>
    </font>
    <font>
      <i/>
      <sz val="9"/>
      <color indexed="8"/>
      <name val="Arial"/>
      <family val="2"/>
    </font>
  </fonts>
  <fills count="44">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indexed="57"/>
        <bgColor indexed="64"/>
      </patternFill>
    </fill>
    <fill>
      <patternFill patternType="solid">
        <fgColor indexed="20"/>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indexed="49"/>
        <bgColor indexed="64"/>
      </patternFill>
    </fill>
    <fill>
      <patternFill patternType="solid">
        <fgColor indexed="53"/>
        <bgColor indexed="64"/>
      </patternFill>
    </fill>
    <fill>
      <patternFill patternType="solid">
        <fgColor indexed="30"/>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style="thin"/>
      <right>
        <color indexed="63"/>
      </right>
      <top style="thin"/>
      <bottom style="thin"/>
    </border>
    <border>
      <left>
        <color indexed="63"/>
      </left>
      <right style="thin"/>
      <top style="thin"/>
      <bottom style="thin"/>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style="thin"/>
      <right>
        <color indexed="63"/>
      </right>
      <top>
        <color indexed="63"/>
      </top>
      <bottom style="thin"/>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bottom style="thin"/>
    </border>
    <border>
      <left style="thin">
        <color indexed="8"/>
      </left>
      <right>
        <color indexed="63"/>
      </right>
      <top>
        <color indexed="63"/>
      </top>
      <bottom>
        <color indexed="63"/>
      </bottom>
    </border>
  </borders>
  <cellStyleXfs count="2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Protection="0">
      <alignment vertical="center" wrapText="1"/>
    </xf>
    <xf numFmtId="0" fontId="1" fillId="3" borderId="0" applyNumberFormat="0" applyBorder="0" applyProtection="0">
      <alignment vertical="center" wrapText="1"/>
    </xf>
    <xf numFmtId="0" fontId="20" fillId="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 fillId="15" borderId="0" applyNumberFormat="0" applyBorder="0" applyAlignment="0" applyProtection="0"/>
    <xf numFmtId="0" fontId="2" fillId="5" borderId="0" applyNumberFormat="0" applyBorder="0" applyProtection="0">
      <alignment vertical="center" wrapText="1"/>
    </xf>
    <xf numFmtId="0" fontId="2" fillId="7" borderId="0" applyNumberFormat="0" applyBorder="0" applyProtection="0">
      <alignment vertical="center" wrapText="1"/>
    </xf>
    <xf numFmtId="0" fontId="2" fillId="9" borderId="0" applyNumberFormat="0" applyBorder="0" applyProtection="0">
      <alignment vertical="center" wrapText="1"/>
    </xf>
    <xf numFmtId="0" fontId="2" fillId="11" borderId="0" applyNumberFormat="0" applyBorder="0" applyProtection="0">
      <alignment vertical="center" wrapText="1"/>
    </xf>
    <xf numFmtId="0" fontId="2" fillId="13" borderId="0" applyNumberFormat="0" applyBorder="0" applyProtection="0">
      <alignment vertical="center" wrapText="1"/>
    </xf>
    <xf numFmtId="0" fontId="2" fillId="15" borderId="0" applyNumberFormat="0" applyBorder="0" applyProtection="0">
      <alignment vertical="center" wrapText="1"/>
    </xf>
    <xf numFmtId="0" fontId="1" fillId="16" borderId="0" applyNumberFormat="0" applyBorder="0" applyProtection="0">
      <alignment vertical="center" wrapText="1"/>
    </xf>
    <xf numFmtId="0" fontId="1" fillId="17" borderId="0" applyNumberFormat="0" applyBorder="0" applyProtection="0">
      <alignment vertical="center" wrapText="1"/>
    </xf>
    <xf numFmtId="0" fontId="20" fillId="18"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 fillId="23"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 fillId="11"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 fillId="19"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 fillId="25" borderId="0" applyNumberFormat="0" applyBorder="0" applyAlignment="0" applyProtection="0"/>
    <xf numFmtId="0" fontId="2" fillId="19" borderId="0" applyNumberFormat="0" applyBorder="0" applyProtection="0">
      <alignment vertical="center" wrapText="1"/>
    </xf>
    <xf numFmtId="0" fontId="2" fillId="21" borderId="0" applyNumberFormat="0" applyBorder="0" applyProtection="0">
      <alignment vertical="center" wrapText="1"/>
    </xf>
    <xf numFmtId="0" fontId="2" fillId="23" borderId="0" applyNumberFormat="0" applyBorder="0" applyProtection="0">
      <alignment vertical="center" wrapText="1"/>
    </xf>
    <xf numFmtId="0" fontId="2" fillId="11" borderId="0" applyNumberFormat="0" applyBorder="0" applyProtection="0">
      <alignment vertical="center" wrapText="1"/>
    </xf>
    <xf numFmtId="0" fontId="2" fillId="19" borderId="0" applyNumberFormat="0" applyBorder="0" applyProtection="0">
      <alignment vertical="center" wrapText="1"/>
    </xf>
    <xf numFmtId="0" fontId="2" fillId="25" borderId="0" applyNumberFormat="0" applyBorder="0" applyProtection="0">
      <alignment vertical="center" wrapText="1"/>
    </xf>
    <xf numFmtId="0" fontId="1" fillId="26" borderId="0" applyNumberFormat="0" applyBorder="0" applyProtection="0">
      <alignment vertical="center" wrapText="1"/>
    </xf>
    <xf numFmtId="0" fontId="1" fillId="27" borderId="0" applyNumberFormat="0" applyBorder="0" applyProtection="0">
      <alignment vertical="center" wrapText="1"/>
    </xf>
    <xf numFmtId="0" fontId="22" fillId="28" borderId="0" applyNumberFormat="0" applyBorder="0" applyAlignment="0" applyProtection="0"/>
    <xf numFmtId="0" fontId="22" fillId="29" borderId="0" applyNumberFormat="0" applyBorder="0" applyAlignment="0" applyProtection="0"/>
    <xf numFmtId="0" fontId="1" fillId="2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1" fillId="23" borderId="0" applyNumberFormat="0" applyBorder="0" applyAlignment="0" applyProtection="0"/>
    <xf numFmtId="0" fontId="22" fillId="30" borderId="0" applyNumberFormat="0" applyBorder="0" applyAlignment="0" applyProtection="0"/>
    <xf numFmtId="0" fontId="22" fillId="17" borderId="0" applyNumberFormat="0" applyBorder="0" applyAlignment="0" applyProtection="0"/>
    <xf numFmtId="0" fontId="1" fillId="17" borderId="0" applyNumberFormat="0" applyBorder="0" applyAlignment="0" applyProtection="0"/>
    <xf numFmtId="0" fontId="22" fillId="31" borderId="0" applyNumberFormat="0" applyBorder="0" applyAlignment="0" applyProtection="0"/>
    <xf numFmtId="0" fontId="22" fillId="26" borderId="0" applyNumberFormat="0" applyBorder="0" applyAlignment="0" applyProtection="0"/>
    <xf numFmtId="0" fontId="1" fillId="26"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3" borderId="0" applyNumberFormat="0" applyBorder="0" applyAlignment="0" applyProtection="0"/>
    <xf numFmtId="0" fontId="1" fillId="29" borderId="0" applyNumberFormat="0" applyBorder="0" applyProtection="0">
      <alignment vertical="center" wrapText="1"/>
    </xf>
    <xf numFmtId="0" fontId="1" fillId="21" borderId="0" applyNumberFormat="0" applyBorder="0" applyProtection="0">
      <alignment vertical="center" wrapText="1"/>
    </xf>
    <xf numFmtId="0" fontId="1" fillId="23" borderId="0" applyNumberFormat="0" applyBorder="0" applyProtection="0">
      <alignment vertical="center" wrapText="1"/>
    </xf>
    <xf numFmtId="0" fontId="1" fillId="17" borderId="0" applyNumberFormat="0" applyBorder="0" applyProtection="0">
      <alignment vertical="center" wrapText="1"/>
    </xf>
    <xf numFmtId="0" fontId="1" fillId="26" borderId="0" applyNumberFormat="0" applyBorder="0" applyProtection="0">
      <alignment vertical="center" wrapText="1"/>
    </xf>
    <xf numFmtId="0" fontId="1" fillId="33" borderId="0" applyNumberFormat="0" applyBorder="0" applyProtection="0">
      <alignment vertical="center" wrapText="1"/>
    </xf>
    <xf numFmtId="0" fontId="22" fillId="34" borderId="0" applyNumberFormat="0" applyBorder="0" applyAlignment="0" applyProtection="0"/>
    <xf numFmtId="0" fontId="22" fillId="2" borderId="0" applyNumberFormat="0" applyBorder="0" applyAlignment="0" applyProtection="0"/>
    <xf numFmtId="0" fontId="1" fillId="2" borderId="0" applyNumberFormat="0" applyBorder="0" applyAlignment="0" applyProtection="0"/>
    <xf numFmtId="0" fontId="22" fillId="35" borderId="0" applyNumberFormat="0" applyBorder="0" applyAlignment="0" applyProtection="0"/>
    <xf numFmtId="0" fontId="22" fillId="3" borderId="0" applyNumberFormat="0" applyBorder="0" applyAlignment="0" applyProtection="0"/>
    <xf numFmtId="0" fontId="1" fillId="3" borderId="0" applyNumberFormat="0" applyBorder="0" applyAlignment="0" applyProtection="0"/>
    <xf numFmtId="0" fontId="22" fillId="36" borderId="0" applyNumberFormat="0" applyBorder="0" applyAlignment="0" applyProtection="0"/>
    <xf numFmtId="0" fontId="22" fillId="16" borderId="0" applyNumberFormat="0" applyBorder="0" applyAlignment="0" applyProtection="0"/>
    <xf numFmtId="0" fontId="1" fillId="16" borderId="0" applyNumberFormat="0" applyBorder="0" applyAlignment="0" applyProtection="0"/>
    <xf numFmtId="0" fontId="22" fillId="30" borderId="0" applyNumberFormat="0" applyBorder="0" applyAlignment="0" applyProtection="0"/>
    <xf numFmtId="0" fontId="22" fillId="17" borderId="0" applyNumberFormat="0" applyBorder="0" applyAlignment="0" applyProtection="0"/>
    <xf numFmtId="0" fontId="1" fillId="17" borderId="0" applyNumberFormat="0" applyBorder="0" applyAlignment="0" applyProtection="0"/>
    <xf numFmtId="0" fontId="22" fillId="31" borderId="0" applyNumberFormat="0" applyBorder="0" applyAlignment="0" applyProtection="0"/>
    <xf numFmtId="0" fontId="22" fillId="26" borderId="0" applyNumberFormat="0" applyBorder="0" applyAlignment="0" applyProtection="0"/>
    <xf numFmtId="0" fontId="1" fillId="26" borderId="0" applyNumberFormat="0" applyBorder="0" applyAlignment="0" applyProtection="0"/>
    <xf numFmtId="0" fontId="22" fillId="37" borderId="0" applyNumberFormat="0" applyBorder="0" applyAlignment="0" applyProtection="0"/>
    <xf numFmtId="0" fontId="22" fillId="27" borderId="0" applyNumberFormat="0" applyBorder="0" applyAlignment="0" applyProtection="0"/>
    <xf numFmtId="0" fontId="1" fillId="27" borderId="0" applyNumberFormat="0" applyBorder="0" applyAlignment="0" applyProtection="0"/>
    <xf numFmtId="0" fontId="3" fillId="38" borderId="1" applyNumberFormat="0" applyProtection="0">
      <alignment vertical="center" wrapText="1"/>
    </xf>
    <xf numFmtId="0" fontId="14" fillId="7" borderId="0" applyNumberFormat="0" applyBorder="0" applyProtection="0">
      <alignment vertical="center" wrapText="1"/>
    </xf>
    <xf numFmtId="0" fontId="23" fillId="7" borderId="0" applyNumberFormat="0" applyBorder="0" applyAlignment="0" applyProtection="0"/>
    <xf numFmtId="0" fontId="14" fillId="7" borderId="0" applyNumberFormat="0" applyBorder="0" applyAlignment="0" applyProtection="0"/>
    <xf numFmtId="0" fontId="4" fillId="0" borderId="0" applyNumberFormat="0" applyFill="0" applyBorder="0" applyProtection="0">
      <alignment vertical="center" wrapText="1"/>
    </xf>
    <xf numFmtId="0" fontId="24" fillId="39" borderId="1" applyNumberFormat="0" applyAlignment="0" applyProtection="0"/>
    <xf numFmtId="0" fontId="24" fillId="38" borderId="1" applyNumberFormat="0" applyAlignment="0" applyProtection="0"/>
    <xf numFmtId="0" fontId="3" fillId="38" borderId="1" applyNumberFormat="0" applyAlignment="0" applyProtection="0"/>
    <xf numFmtId="0" fontId="12" fillId="40" borderId="2" applyNumberFormat="0" applyProtection="0">
      <alignment vertical="center" wrapText="1"/>
    </xf>
    <xf numFmtId="0" fontId="25" fillId="40" borderId="2" applyNumberFormat="0" applyAlignment="0" applyProtection="0"/>
    <xf numFmtId="0" fontId="12" fillId="40" borderId="2" applyNumberFormat="0" applyAlignment="0" applyProtection="0"/>
    <xf numFmtId="174" fontId="0" fillId="0" borderId="0" applyFill="0" applyBorder="0" applyProtection="0">
      <alignment vertical="center" wrapText="1"/>
    </xf>
    <xf numFmtId="41" fontId="0" fillId="0" borderId="0" applyFill="0" applyBorder="0" applyAlignment="0" applyProtection="0"/>
    <xf numFmtId="174" fontId="0" fillId="0" borderId="0" applyFill="0" applyBorder="0" applyAlignment="0" applyProtection="0"/>
    <xf numFmtId="174" fontId="0" fillId="0" borderId="0" applyFill="0" applyBorder="0" applyProtection="0">
      <alignment vertical="center" wrapText="1"/>
    </xf>
    <xf numFmtId="44" fontId="0" fillId="0" borderId="0" applyFill="0" applyBorder="0" applyAlignment="0" applyProtection="0"/>
    <xf numFmtId="42" fontId="0" fillId="0" borderId="0" applyFill="0" applyBorder="0" applyAlignment="0" applyProtection="0"/>
    <xf numFmtId="0" fontId="11" fillId="0" borderId="0" applyNumberFormat="0" applyFill="0" applyBorder="0" applyProtection="0">
      <alignment vertical="center" wrapText="1"/>
    </xf>
    <xf numFmtId="0" fontId="26" fillId="0" borderId="0" applyNumberFormat="0" applyFill="0" applyBorder="0" applyAlignment="0" applyProtection="0"/>
    <xf numFmtId="0" fontId="11" fillId="0" borderId="0" applyNumberFormat="0" applyFill="0" applyBorder="0" applyAlignment="0" applyProtection="0"/>
    <xf numFmtId="0" fontId="49" fillId="0" borderId="0" applyNumberFormat="0" applyFill="0" applyBorder="0" applyAlignment="0" applyProtection="0"/>
    <xf numFmtId="0" fontId="8" fillId="9" borderId="0" applyNumberFormat="0" applyBorder="0" applyProtection="0">
      <alignment vertical="center" wrapText="1"/>
    </xf>
    <xf numFmtId="0" fontId="27" fillId="9" borderId="0" applyNumberFormat="0" applyBorder="0" applyAlignment="0" applyProtection="0"/>
    <xf numFmtId="0" fontId="8" fillId="9" borderId="0" applyNumberFormat="0" applyBorder="0" applyAlignment="0" applyProtection="0"/>
    <xf numFmtId="0" fontId="15" fillId="0" borderId="3" applyNumberFormat="0" applyFill="0" applyProtection="0">
      <alignment vertical="center" wrapText="1"/>
    </xf>
    <xf numFmtId="0" fontId="28" fillId="0" borderId="3" applyNumberFormat="0" applyFill="0" applyAlignment="0" applyProtection="0"/>
    <xf numFmtId="0" fontId="15" fillId="0" borderId="3" applyNumberFormat="0" applyFill="0" applyAlignment="0" applyProtection="0"/>
    <xf numFmtId="0" fontId="16" fillId="0" borderId="4" applyNumberFormat="0" applyFill="0" applyProtection="0">
      <alignment vertical="center" wrapText="1"/>
    </xf>
    <xf numFmtId="0" fontId="29" fillId="0" borderId="4" applyNumberFormat="0" applyFill="0" applyAlignment="0" applyProtection="0"/>
    <xf numFmtId="0" fontId="16" fillId="0" borderId="4" applyNumberFormat="0" applyFill="0" applyAlignment="0" applyProtection="0"/>
    <xf numFmtId="0" fontId="17" fillId="0" borderId="5" applyNumberFormat="0" applyFill="0" applyProtection="0">
      <alignment vertical="center" wrapText="1"/>
    </xf>
    <xf numFmtId="0" fontId="30" fillId="0" borderId="5" applyNumberFormat="0" applyFill="0" applyAlignment="0" applyProtection="0"/>
    <xf numFmtId="0" fontId="17" fillId="0" borderId="5" applyNumberFormat="0" applyFill="0" applyAlignment="0" applyProtection="0"/>
    <xf numFmtId="0" fontId="17" fillId="0" borderId="0" applyNumberFormat="0" applyFill="0" applyBorder="0" applyProtection="0">
      <alignment vertical="center" wrapText="1"/>
    </xf>
    <xf numFmtId="0" fontId="30" fillId="0" borderId="0" applyNumberFormat="0" applyFill="0" applyBorder="0" applyAlignment="0" applyProtection="0"/>
    <xf numFmtId="0" fontId="17" fillId="0" borderId="0" applyNumberFormat="0" applyFill="0" applyBorder="0" applyAlignment="0" applyProtection="0"/>
    <xf numFmtId="0" fontId="50" fillId="0" borderId="0" applyNumberFormat="0" applyFill="0" applyBorder="0" applyAlignment="0" applyProtection="0"/>
    <xf numFmtId="0" fontId="5" fillId="15" borderId="1" applyNumberFormat="0" applyProtection="0">
      <alignment vertical="center" wrapText="1"/>
    </xf>
    <xf numFmtId="0" fontId="31" fillId="14" borderId="1" applyNumberFormat="0" applyAlignment="0" applyProtection="0"/>
    <xf numFmtId="0" fontId="31" fillId="15" borderId="1" applyNumberFormat="0" applyAlignment="0" applyProtection="0"/>
    <xf numFmtId="0" fontId="5" fillId="15" borderId="1" applyNumberFormat="0" applyAlignment="0" applyProtection="0"/>
    <xf numFmtId="0" fontId="6" fillId="38" borderId="6" applyNumberFormat="0" applyProtection="0">
      <alignment vertical="center" wrapText="1"/>
    </xf>
    <xf numFmtId="0" fontId="7" fillId="0" borderId="7" applyNumberFormat="0" applyFill="0" applyProtection="0">
      <alignment vertical="center" wrapText="1"/>
    </xf>
    <xf numFmtId="0" fontId="8" fillId="9" borderId="0" applyNumberFormat="0" applyBorder="0" applyProtection="0">
      <alignment vertical="center" wrapText="1"/>
    </xf>
    <xf numFmtId="0" fontId="32" fillId="0" borderId="8" applyNumberFormat="0" applyFill="0" applyAlignment="0" applyProtection="0"/>
    <xf numFmtId="0" fontId="32" fillId="0" borderId="8" applyNumberFormat="0" applyFill="0" applyAlignment="0" applyProtection="0"/>
    <xf numFmtId="0" fontId="13" fillId="0" borderId="8" applyNumberFormat="0" applyFill="0" applyAlignment="0" applyProtection="0"/>
    <xf numFmtId="0" fontId="9" fillId="41" borderId="0" applyNumberFormat="0" applyBorder="0" applyProtection="0">
      <alignment vertical="center" wrapText="1"/>
    </xf>
    <xf numFmtId="0" fontId="33" fillId="42" borderId="0" applyNumberFormat="0" applyBorder="0" applyAlignment="0" applyProtection="0"/>
    <xf numFmtId="0" fontId="33" fillId="41" borderId="0" applyNumberFormat="0" applyBorder="0" applyAlignment="0" applyProtection="0"/>
    <xf numFmtId="0" fontId="9" fillId="41" borderId="0" applyNumberFormat="0" applyBorder="0" applyAlignment="0" applyProtection="0"/>
    <xf numFmtId="0" fontId="2" fillId="0" borderId="0">
      <alignment/>
      <protection/>
    </xf>
    <xf numFmtId="0" fontId="0" fillId="0" borderId="0">
      <alignment/>
      <protection/>
    </xf>
    <xf numFmtId="0" fontId="0" fillId="0" borderId="0">
      <alignment vertical="center" wrapText="1"/>
      <protection/>
    </xf>
    <xf numFmtId="0" fontId="0" fillId="0" borderId="0">
      <alignment/>
      <protection/>
    </xf>
    <xf numFmtId="0" fontId="48" fillId="0" borderId="0">
      <alignment/>
      <protection/>
    </xf>
    <xf numFmtId="0" fontId="20" fillId="0" borderId="0">
      <alignment/>
      <protection/>
    </xf>
    <xf numFmtId="0" fontId="2" fillId="0" borderId="0">
      <alignment/>
      <protection/>
    </xf>
    <xf numFmtId="0" fontId="0" fillId="0" borderId="0">
      <alignment/>
      <protection/>
    </xf>
    <xf numFmtId="0" fontId="10" fillId="0" borderId="0" applyNumberFormat="0" applyFill="0" applyBorder="0" applyProtection="0">
      <alignment vertical="center" wrapText="1"/>
    </xf>
    <xf numFmtId="0" fontId="0" fillId="43" borderId="9" applyNumberFormat="0" applyProtection="0">
      <alignment vertical="center" wrapText="1"/>
    </xf>
    <xf numFmtId="0" fontId="0" fillId="43" borderId="9" applyNumberFormat="0" applyAlignment="0" applyProtection="0"/>
    <xf numFmtId="0" fontId="0" fillId="43" borderId="9" applyNumberFormat="0" applyAlignment="0" applyProtection="0"/>
    <xf numFmtId="0" fontId="34" fillId="39" borderId="6" applyNumberFormat="0" applyAlignment="0" applyProtection="0"/>
    <xf numFmtId="0" fontId="34" fillId="38" borderId="6" applyNumberFormat="0" applyAlignment="0" applyProtection="0"/>
    <xf numFmtId="0" fontId="6" fillId="38" borderId="6" applyNumberFormat="0" applyAlignment="0" applyProtection="0"/>
    <xf numFmtId="0" fontId="12" fillId="40" borderId="2" applyNumberFormat="0" applyProtection="0">
      <alignment vertical="center" wrapText="1"/>
    </xf>
    <xf numFmtId="0" fontId="11" fillId="0" borderId="0" applyNumberFormat="0" applyFill="0" applyBorder="0" applyProtection="0">
      <alignment vertical="center" wrapText="1"/>
    </xf>
    <xf numFmtId="9" fontId="0" fillId="0" borderId="0" applyFill="0" applyBorder="0" applyAlignment="0" applyProtection="0"/>
    <xf numFmtId="0" fontId="0" fillId="43" borderId="9" applyNumberFormat="0" applyProtection="0">
      <alignment vertical="center" wrapText="1"/>
    </xf>
    <xf numFmtId="0" fontId="13" fillId="0" borderId="8" applyNumberFormat="0" applyFill="0" applyProtection="0">
      <alignment vertical="center" wrapText="1"/>
    </xf>
    <xf numFmtId="0" fontId="14" fillId="7" borderId="0" applyNumberFormat="0" applyBorder="0" applyProtection="0">
      <alignment vertical="center" wrapText="1"/>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35" fillId="0" borderId="7" applyNumberFormat="0" applyFill="0" applyAlignment="0" applyProtection="0"/>
    <xf numFmtId="0" fontId="35" fillId="0" borderId="7" applyNumberFormat="0" applyFill="0" applyAlignment="0" applyProtection="0"/>
    <xf numFmtId="0" fontId="7" fillId="0" borderId="7" applyNumberFormat="0" applyFill="0" applyAlignment="0" applyProtection="0"/>
    <xf numFmtId="0" fontId="15" fillId="0" borderId="3" applyNumberFormat="0" applyFill="0" applyProtection="0">
      <alignment vertical="center" wrapText="1"/>
    </xf>
    <xf numFmtId="0" fontId="16" fillId="0" borderId="4" applyNumberFormat="0" applyFill="0" applyProtection="0">
      <alignment vertical="center" wrapText="1"/>
    </xf>
    <xf numFmtId="0" fontId="17" fillId="0" borderId="5" applyNumberFormat="0" applyFill="0" applyProtection="0">
      <alignment vertical="center" wrapText="1"/>
    </xf>
    <xf numFmtId="0" fontId="17" fillId="0" borderId="0" applyNumberFormat="0" applyFill="0" applyBorder="0" applyProtection="0">
      <alignment vertical="center" wrapText="1"/>
    </xf>
    <xf numFmtId="0" fontId="36"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48" fillId="0" borderId="0">
      <alignment/>
      <protection/>
    </xf>
    <xf numFmtId="0" fontId="0" fillId="0" borderId="0">
      <alignment/>
      <protection/>
    </xf>
    <xf numFmtId="0" fontId="0" fillId="0" borderId="0">
      <alignment/>
      <protection/>
    </xf>
  </cellStyleXfs>
  <cellXfs count="352">
    <xf numFmtId="0" fontId="0" fillId="0" borderId="0" xfId="0" applyAlignment="1">
      <alignment/>
    </xf>
    <xf numFmtId="0" fontId="0" fillId="0" borderId="10" xfId="0" applyFont="1" applyFill="1" applyBorder="1" applyAlignment="1">
      <alignment horizontal="center" vertical="center" wrapText="1"/>
    </xf>
    <xf numFmtId="0" fontId="19" fillId="0" borderId="0" xfId="0" applyFont="1" applyFill="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18" fillId="0" borderId="0" xfId="0" applyFont="1" applyFill="1" applyAlignment="1">
      <alignment horizontal="left" vertical="center" wrapText="1"/>
    </xf>
    <xf numFmtId="0" fontId="0" fillId="0" borderId="0" xfId="0" applyFont="1" applyAlignment="1">
      <alignment horizontal="left" vertical="center" wrapText="1"/>
    </xf>
    <xf numFmtId="0" fontId="18" fillId="0" borderId="0" xfId="0" applyFont="1" applyFill="1" applyBorder="1" applyAlignment="1">
      <alignment horizontal="center" vertical="center" wrapText="1"/>
    </xf>
    <xf numFmtId="0" fontId="0" fillId="0" borderId="0" xfId="0" applyFont="1" applyFill="1" applyAlignment="1">
      <alignment vertical="center"/>
    </xf>
    <xf numFmtId="2" fontId="0" fillId="0" borderId="10" xfId="0" applyNumberFormat="1" applyFont="1" applyFill="1" applyBorder="1" applyAlignment="1">
      <alignment horizontal="center" vertical="center" wrapText="1"/>
    </xf>
    <xf numFmtId="0" fontId="20" fillId="0" borderId="0" xfId="0" applyFont="1" applyFill="1" applyBorder="1" applyAlignment="1">
      <alignment vertical="center" wrapText="1"/>
    </xf>
    <xf numFmtId="0" fontId="20" fillId="0" borderId="0" xfId="0" applyFont="1" applyFill="1" applyAlignment="1">
      <alignment vertical="center" wrapText="1"/>
    </xf>
    <xf numFmtId="0" fontId="0" fillId="0" borderId="0" xfId="0" applyFont="1" applyFill="1" applyAlignment="1">
      <alignment horizontal="left" vertical="center"/>
    </xf>
    <xf numFmtId="0" fontId="0" fillId="0" borderId="0" xfId="0" applyFont="1" applyFill="1" applyBorder="1" applyAlignment="1">
      <alignment vertical="center" wrapText="1"/>
    </xf>
    <xf numFmtId="2" fontId="18" fillId="0" borderId="0" xfId="0" applyNumberFormat="1" applyFont="1" applyFill="1" applyAlignment="1">
      <alignment vertical="center" wrapText="1"/>
    </xf>
    <xf numFmtId="0" fontId="0" fillId="0" borderId="0" xfId="0" applyFont="1" applyFill="1" applyAlignment="1">
      <alignment horizontal="center" vertical="center" wrapText="1"/>
    </xf>
    <xf numFmtId="0" fontId="20" fillId="0" borderId="10" xfId="181" applyFont="1" applyFill="1" applyBorder="1" applyAlignment="1">
      <alignment horizontal="left" vertical="center" wrapText="1"/>
      <protection/>
    </xf>
    <xf numFmtId="2" fontId="0" fillId="0" borderId="0" xfId="0" applyNumberFormat="1" applyFont="1" applyFill="1" applyAlignment="1">
      <alignment horizontal="lef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0" fillId="0" borderId="10" xfId="0" applyFont="1" applyFill="1" applyBorder="1" applyAlignment="1">
      <alignment horizontal="center" vertical="center" wrapText="1"/>
    </xf>
    <xf numFmtId="0" fontId="0" fillId="0" borderId="10" xfId="181" applyFont="1" applyFill="1" applyBorder="1" applyAlignment="1">
      <alignment horizontal="center" vertical="center"/>
      <protection/>
    </xf>
    <xf numFmtId="1" fontId="0" fillId="0" borderId="10" xfId="181" applyNumberFormat="1" applyFont="1" applyFill="1" applyBorder="1" applyAlignment="1">
      <alignment horizontal="center" vertical="center"/>
      <protection/>
    </xf>
    <xf numFmtId="0" fontId="0" fillId="0" borderId="10" xfId="0" applyFont="1" applyBorder="1" applyAlignment="1">
      <alignment horizontal="center" vertical="center" wrapText="1"/>
    </xf>
    <xf numFmtId="0" fontId="0" fillId="0" borderId="0" xfId="0" applyFont="1" applyFill="1" applyAlignment="1">
      <alignment horizontal="center" vertical="center" wrapText="1"/>
    </xf>
    <xf numFmtId="49" fontId="0" fillId="0" borderId="10" xfId="181" applyNumberFormat="1" applyFont="1" applyFill="1" applyBorder="1" applyAlignment="1">
      <alignment horizontal="center" vertical="center" wrapText="1"/>
      <protection/>
    </xf>
    <xf numFmtId="0" fontId="0" fillId="0" borderId="11" xfId="0" applyFont="1" applyBorder="1" applyAlignment="1">
      <alignment horizontal="center" vertical="center" wrapText="1"/>
    </xf>
    <xf numFmtId="0" fontId="18" fillId="0" borderId="12" xfId="0" applyFont="1" applyFill="1" applyBorder="1" applyAlignment="1">
      <alignment horizontal="right" vertical="center"/>
    </xf>
    <xf numFmtId="0" fontId="0" fillId="0" borderId="12" xfId="0" applyFont="1" applyFill="1" applyBorder="1" applyAlignment="1">
      <alignment horizontal="right" vertical="center"/>
    </xf>
    <xf numFmtId="0" fontId="0" fillId="0" borderId="12" xfId="0" applyFont="1" applyFill="1" applyBorder="1" applyAlignment="1">
      <alignment horizontal="right" vertical="center" wrapText="1"/>
    </xf>
    <xf numFmtId="2" fontId="18" fillId="0" borderId="12" xfId="0" applyNumberFormat="1" applyFont="1" applyFill="1" applyBorder="1" applyAlignment="1">
      <alignment horizontal="right" vertical="center" wrapText="1"/>
    </xf>
    <xf numFmtId="0" fontId="0" fillId="0" borderId="12" xfId="0" applyFont="1" applyBorder="1" applyAlignment="1">
      <alignment horizontal="center" vertical="center" wrapText="1"/>
    </xf>
    <xf numFmtId="0" fontId="21" fillId="0" borderId="13" xfId="0" applyFont="1" applyFill="1" applyBorder="1" applyAlignment="1">
      <alignment horizontal="center" vertical="center" wrapText="1"/>
    </xf>
    <xf numFmtId="0" fontId="21" fillId="0" borderId="0" xfId="0" applyFont="1" applyFill="1" applyAlignment="1">
      <alignment horizontal="left" vertical="center" wrapText="1"/>
    </xf>
    <xf numFmtId="2" fontId="18" fillId="0" borderId="12" xfId="0" applyNumberFormat="1" applyFont="1" applyFill="1" applyBorder="1" applyAlignment="1">
      <alignment horizontal="right" vertical="center"/>
    </xf>
    <xf numFmtId="2" fontId="0" fillId="0" borderId="12" xfId="0" applyNumberFormat="1" applyFont="1" applyFill="1" applyBorder="1" applyAlignment="1">
      <alignment horizontal="right" vertical="center"/>
    </xf>
    <xf numFmtId="2" fontId="0" fillId="0" borderId="0" xfId="0" applyNumberFormat="1" applyFont="1" applyFill="1" applyAlignment="1">
      <alignment vertical="center" wrapText="1"/>
    </xf>
    <xf numFmtId="0" fontId="0" fillId="0" borderId="12" xfId="0" applyFont="1" applyFill="1" applyBorder="1" applyAlignment="1">
      <alignment horizontal="center" vertical="center" wrapText="1"/>
    </xf>
    <xf numFmtId="2" fontId="18" fillId="0" borderId="0" xfId="0" applyNumberFormat="1" applyFont="1" applyFill="1" applyBorder="1" applyAlignment="1">
      <alignment horizontal="right" vertical="center" wrapText="1"/>
    </xf>
    <xf numFmtId="0" fontId="18" fillId="0" borderId="0" xfId="0" applyFont="1" applyFill="1" applyBorder="1" applyAlignment="1">
      <alignment horizontal="right" vertical="center"/>
    </xf>
    <xf numFmtId="2" fontId="18" fillId="0" borderId="0" xfId="0" applyNumberFormat="1" applyFont="1" applyFill="1" applyBorder="1" applyAlignment="1">
      <alignment vertical="center" wrapText="1"/>
    </xf>
    <xf numFmtId="2" fontId="21" fillId="0" borderId="12" xfId="0" applyNumberFormat="1" applyFont="1" applyFill="1" applyBorder="1" applyAlignment="1">
      <alignment horizontal="center" vertical="center" wrapText="1"/>
    </xf>
    <xf numFmtId="0" fontId="20" fillId="0" borderId="12" xfId="0" applyFont="1" applyBorder="1" applyAlignment="1">
      <alignment horizontal="left" vertical="center" wrapText="1"/>
    </xf>
    <xf numFmtId="0" fontId="20" fillId="0" borderId="12" xfId="0" applyFont="1" applyBorder="1" applyAlignment="1">
      <alignment horizontal="center" vertical="center" wrapText="1"/>
    </xf>
    <xf numFmtId="0" fontId="20" fillId="0" borderId="12" xfId="0" applyFont="1" applyBorder="1" applyAlignment="1">
      <alignment horizontal="right" vertical="center" wrapText="1"/>
    </xf>
    <xf numFmtId="0" fontId="20" fillId="0" borderId="12" xfId="0" applyFont="1" applyBorder="1" applyAlignment="1">
      <alignment vertical="center" wrapText="1"/>
    </xf>
    <xf numFmtId="1" fontId="18" fillId="0" borderId="12" xfId="0" applyNumberFormat="1" applyFont="1" applyFill="1" applyBorder="1" applyAlignment="1">
      <alignment horizontal="center" vertical="center" wrapText="1"/>
    </xf>
    <xf numFmtId="2" fontId="18" fillId="0" borderId="12" xfId="0" applyNumberFormat="1" applyFont="1" applyFill="1" applyBorder="1" applyAlignment="1">
      <alignment horizontal="center" vertical="center" wrapText="1"/>
    </xf>
    <xf numFmtId="2" fontId="18" fillId="0" borderId="14" xfId="0" applyNumberFormat="1" applyFont="1" applyFill="1" applyBorder="1" applyAlignment="1">
      <alignment horizontal="center" vertical="center" wrapText="1"/>
    </xf>
    <xf numFmtId="2" fontId="0" fillId="0" borderId="12" xfId="0" applyNumberFormat="1" applyFont="1" applyFill="1" applyBorder="1" applyAlignment="1">
      <alignment horizontal="center" vertical="center" wrapText="1"/>
    </xf>
    <xf numFmtId="2" fontId="0" fillId="0" borderId="14" xfId="0" applyNumberFormat="1" applyFont="1" applyFill="1" applyBorder="1" applyAlignment="1">
      <alignment horizontal="center" vertical="center" wrapText="1"/>
    </xf>
    <xf numFmtId="0" fontId="0" fillId="0" borderId="0" xfId="0" applyFont="1" applyFill="1" applyBorder="1" applyAlignment="1">
      <alignment vertical="center"/>
    </xf>
    <xf numFmtId="0" fontId="35" fillId="0" borderId="12" xfId="0" applyFont="1" applyBorder="1" applyAlignment="1">
      <alignment horizontal="left"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6" xfId="0" applyFont="1" applyBorder="1" applyAlignment="1">
      <alignment horizontal="left" vertical="center" wrapText="1"/>
    </xf>
    <xf numFmtId="1" fontId="0" fillId="0" borderId="10" xfId="0" applyNumberFormat="1" applyFont="1" applyFill="1" applyBorder="1" applyAlignment="1">
      <alignment horizontal="center" vertical="center" wrapText="1"/>
    </xf>
    <xf numFmtId="2" fontId="0" fillId="0" borderId="10" xfId="0" applyNumberFormat="1" applyFont="1" applyFill="1" applyBorder="1" applyAlignment="1">
      <alignment horizontal="center" vertical="center"/>
    </xf>
    <xf numFmtId="173" fontId="0" fillId="0" borderId="10" xfId="0" applyNumberFormat="1" applyFont="1" applyFill="1" applyBorder="1" applyAlignment="1">
      <alignment horizontal="center" vertical="center"/>
    </xf>
    <xf numFmtId="9" fontId="0" fillId="0" borderId="12" xfId="0" applyNumberFormat="1" applyFont="1" applyFill="1" applyBorder="1" applyAlignment="1">
      <alignment horizontal="center" vertical="center"/>
    </xf>
    <xf numFmtId="0" fontId="0" fillId="0" borderId="12" xfId="0" applyFont="1" applyBorder="1" applyAlignment="1">
      <alignment horizontal="left" vertical="center" wrapText="1"/>
    </xf>
    <xf numFmtId="177" fontId="0" fillId="0" borderId="10" xfId="0" applyNumberFormat="1" applyFont="1" applyFill="1" applyBorder="1" applyAlignment="1">
      <alignment horizontal="center" vertical="center" wrapText="1"/>
    </xf>
    <xf numFmtId="0" fontId="37" fillId="0" borderId="0" xfId="0" applyFont="1" applyFill="1" applyBorder="1" applyAlignment="1">
      <alignment horizontal="left" vertical="center" wrapText="1"/>
    </xf>
    <xf numFmtId="0" fontId="37" fillId="0" borderId="0" xfId="0" applyFont="1" applyFill="1" applyAlignment="1">
      <alignment vertical="center"/>
    </xf>
    <xf numFmtId="0" fontId="37" fillId="0" borderId="0" xfId="0" applyFont="1" applyFill="1" applyAlignment="1">
      <alignment vertical="center" wrapText="1"/>
    </xf>
    <xf numFmtId="0" fontId="37" fillId="0" borderId="0" xfId="0" applyFont="1" applyFill="1" applyBorder="1" applyAlignment="1">
      <alignment vertical="center" wrapText="1"/>
    </xf>
    <xf numFmtId="0" fontId="37" fillId="0" borderId="0" xfId="0" applyFont="1" applyFill="1" applyBorder="1" applyAlignment="1">
      <alignment vertical="center"/>
    </xf>
    <xf numFmtId="0" fontId="37" fillId="0" borderId="0" xfId="0" applyFont="1" applyFill="1" applyAlignment="1">
      <alignment horizontal="center" vertical="center"/>
    </xf>
    <xf numFmtId="0" fontId="37" fillId="0" borderId="0" xfId="0" applyFont="1" applyFill="1" applyAlignment="1">
      <alignment horizontal="right" vertical="center"/>
    </xf>
    <xf numFmtId="1" fontId="19" fillId="0" borderId="0" xfId="0" applyNumberFormat="1" applyFont="1" applyFill="1" applyAlignment="1">
      <alignment horizontal="center" vertical="center"/>
    </xf>
    <xf numFmtId="0" fontId="37" fillId="0" borderId="12"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7" fillId="0" borderId="12" xfId="0" applyFont="1" applyFill="1" applyBorder="1" applyAlignment="1">
      <alignment horizontal="center" vertical="center"/>
    </xf>
    <xf numFmtId="2" fontId="37" fillId="0" borderId="12" xfId="0" applyNumberFormat="1" applyFont="1" applyFill="1" applyBorder="1" applyAlignment="1">
      <alignment horizontal="center" vertical="center" wrapText="1"/>
    </xf>
    <xf numFmtId="2" fontId="19" fillId="0" borderId="12" xfId="0" applyNumberFormat="1" applyFont="1" applyFill="1" applyBorder="1" applyAlignment="1">
      <alignment horizontal="center" vertical="center" wrapText="1"/>
    </xf>
    <xf numFmtId="0" fontId="38" fillId="0" borderId="12" xfId="0" applyFont="1" applyFill="1" applyBorder="1" applyAlignment="1">
      <alignment horizontal="center" vertical="center" wrapText="1"/>
    </xf>
    <xf numFmtId="2" fontId="37" fillId="0" borderId="12" xfId="0" applyNumberFormat="1" applyFont="1" applyFill="1" applyBorder="1" applyAlignment="1">
      <alignment horizontal="center" vertical="center"/>
    </xf>
    <xf numFmtId="2" fontId="19" fillId="0" borderId="12" xfId="0" applyNumberFormat="1" applyFont="1" applyFill="1" applyBorder="1" applyAlignment="1">
      <alignment horizontal="center" vertical="center"/>
    </xf>
    <xf numFmtId="0" fontId="40" fillId="0" borderId="0" xfId="0" applyFont="1" applyFill="1" applyAlignment="1">
      <alignment vertical="center" wrapText="1"/>
    </xf>
    <xf numFmtId="0" fontId="40" fillId="0" borderId="0" xfId="0" applyFont="1" applyFill="1" applyBorder="1" applyAlignment="1">
      <alignment vertical="center"/>
    </xf>
    <xf numFmtId="0" fontId="40" fillId="0" borderId="0" xfId="0" applyFont="1" applyFill="1" applyBorder="1" applyAlignment="1">
      <alignment vertical="center" wrapText="1"/>
    </xf>
    <xf numFmtId="0" fontId="40" fillId="0" borderId="0" xfId="0" applyFont="1" applyFill="1" applyAlignment="1">
      <alignment vertical="center"/>
    </xf>
    <xf numFmtId="2" fontId="41" fillId="0" borderId="0" xfId="0" applyNumberFormat="1" applyFont="1" applyFill="1" applyAlignment="1">
      <alignment horizontal="center" vertical="center"/>
    </xf>
    <xf numFmtId="0" fontId="40" fillId="0" borderId="10" xfId="0" applyFont="1" applyFill="1" applyBorder="1" applyAlignment="1">
      <alignment horizontal="center" vertical="center" wrapText="1"/>
    </xf>
    <xf numFmtId="0" fontId="40" fillId="0" borderId="10" xfId="0" applyFont="1" applyFill="1" applyBorder="1" applyAlignment="1">
      <alignment horizontal="center"/>
    </xf>
    <xf numFmtId="49" fontId="40" fillId="0" borderId="10" xfId="0" applyNumberFormat="1" applyFont="1" applyFill="1" applyBorder="1" applyAlignment="1">
      <alignment horizontal="center"/>
    </xf>
    <xf numFmtId="2" fontId="40" fillId="0" borderId="10" xfId="0" applyNumberFormat="1" applyFont="1" applyFill="1" applyBorder="1" applyAlignment="1">
      <alignment horizontal="center"/>
    </xf>
    <xf numFmtId="1" fontId="40" fillId="0" borderId="10" xfId="0" applyNumberFormat="1" applyFont="1" applyFill="1" applyBorder="1" applyAlignment="1">
      <alignment horizontal="center"/>
    </xf>
    <xf numFmtId="0" fontId="0" fillId="0" borderId="0" xfId="0" applyFont="1" applyFill="1" applyAlignment="1">
      <alignment horizontal="center"/>
    </xf>
    <xf numFmtId="2" fontId="40" fillId="0" borderId="13" xfId="0" applyNumberFormat="1" applyFont="1" applyFill="1" applyBorder="1" applyAlignment="1">
      <alignment horizontal="center"/>
    </xf>
    <xf numFmtId="1" fontId="40" fillId="0" borderId="13" xfId="0" applyNumberFormat="1" applyFont="1" applyFill="1" applyBorder="1" applyAlignment="1">
      <alignment horizontal="center"/>
    </xf>
    <xf numFmtId="2" fontId="40" fillId="0" borderId="11" xfId="0" applyNumberFormat="1" applyFont="1" applyFill="1" applyBorder="1" applyAlignment="1">
      <alignment horizontal="center"/>
    </xf>
    <xf numFmtId="2" fontId="40" fillId="0" borderId="12" xfId="0" applyNumberFormat="1" applyFont="1" applyFill="1" applyBorder="1" applyAlignment="1">
      <alignment horizontal="center"/>
    </xf>
    <xf numFmtId="1" fontId="40" fillId="0" borderId="12" xfId="0" applyNumberFormat="1" applyFont="1" applyFill="1" applyBorder="1" applyAlignment="1">
      <alignment horizontal="center"/>
    </xf>
    <xf numFmtId="2" fontId="41" fillId="0" borderId="12" xfId="0" applyNumberFormat="1" applyFont="1" applyFill="1" applyBorder="1" applyAlignment="1">
      <alignment horizontal="center"/>
    </xf>
    <xf numFmtId="2" fontId="41" fillId="0" borderId="10" xfId="0" applyNumberFormat="1" applyFont="1" applyFill="1" applyBorder="1" applyAlignment="1">
      <alignment horizontal="center"/>
    </xf>
    <xf numFmtId="0" fontId="42" fillId="0" borderId="0" xfId="0" applyFont="1" applyFill="1" applyBorder="1" applyAlignment="1">
      <alignment horizontal="center" wrapText="1"/>
    </xf>
    <xf numFmtId="0" fontId="20" fillId="0" borderId="0" xfId="0" applyFont="1" applyFill="1" applyAlignment="1">
      <alignment horizontal="center" wrapText="1"/>
    </xf>
    <xf numFmtId="2" fontId="43" fillId="0" borderId="10" xfId="0" applyNumberFormat="1" applyFont="1" applyFill="1" applyBorder="1" applyAlignment="1">
      <alignment horizontal="center" wrapText="1"/>
    </xf>
    <xf numFmtId="2" fontId="40" fillId="0" borderId="0" xfId="0" applyNumberFormat="1" applyFont="1" applyFill="1" applyBorder="1" applyAlignment="1">
      <alignment horizontal="center"/>
    </xf>
    <xf numFmtId="0" fontId="40" fillId="0" borderId="10" xfId="0" applyFont="1" applyFill="1" applyBorder="1" applyAlignment="1">
      <alignment horizontal="left"/>
    </xf>
    <xf numFmtId="0" fontId="40" fillId="0" borderId="0" xfId="0" applyFont="1" applyFill="1" applyAlignment="1">
      <alignment horizontal="left"/>
    </xf>
    <xf numFmtId="0" fontId="41" fillId="0" borderId="10" xfId="0" applyFont="1" applyFill="1" applyBorder="1" applyAlignment="1">
      <alignment horizontal="right"/>
    </xf>
    <xf numFmtId="0" fontId="41" fillId="0" borderId="11" xfId="0" applyFont="1" applyFill="1" applyBorder="1" applyAlignment="1">
      <alignment/>
    </xf>
    <xf numFmtId="0" fontId="41" fillId="0" borderId="11" xfId="0" applyFont="1" applyFill="1" applyBorder="1" applyAlignment="1">
      <alignment horizontal="right"/>
    </xf>
    <xf numFmtId="1" fontId="41" fillId="0" borderId="0" xfId="0" applyNumberFormat="1" applyFont="1" applyFill="1" applyAlignment="1">
      <alignment horizontal="center" vertical="center"/>
    </xf>
    <xf numFmtId="0" fontId="19" fillId="0" borderId="12" xfId="0" applyFont="1" applyFill="1" applyBorder="1" applyAlignment="1">
      <alignment horizontal="right" vertical="center" wrapText="1"/>
    </xf>
    <xf numFmtId="0" fontId="37" fillId="0" borderId="12" xfId="0" applyFont="1" applyFill="1" applyBorder="1" applyAlignment="1">
      <alignment horizontal="right" vertical="center"/>
    </xf>
    <xf numFmtId="0" fontId="19" fillId="0" borderId="12" xfId="0" applyFont="1" applyFill="1" applyBorder="1" applyAlignment="1">
      <alignment horizontal="right" vertical="center"/>
    </xf>
    <xf numFmtId="0" fontId="35" fillId="0" borderId="16" xfId="0" applyFont="1" applyBorder="1" applyAlignment="1">
      <alignment horizontal="left" vertical="center" wrapText="1"/>
    </xf>
    <xf numFmtId="0" fontId="21" fillId="0" borderId="12" xfId="0" applyFont="1" applyFill="1" applyBorder="1" applyAlignment="1">
      <alignment horizontal="center" vertical="center" wrapText="1"/>
    </xf>
    <xf numFmtId="173" fontId="20" fillId="0" borderId="12" xfId="0" applyNumberFormat="1" applyFont="1" applyBorder="1" applyAlignment="1">
      <alignment horizontal="center" vertical="center" wrapText="1"/>
    </xf>
    <xf numFmtId="173" fontId="20" fillId="0" borderId="16" xfId="0" applyNumberFormat="1" applyFont="1" applyBorder="1" applyAlignment="1">
      <alignment horizontal="center" vertical="center" wrapText="1"/>
    </xf>
    <xf numFmtId="0" fontId="44" fillId="0" borderId="0" xfId="0" applyFont="1" applyFill="1" applyAlignment="1">
      <alignment vertical="center"/>
    </xf>
    <xf numFmtId="0" fontId="45" fillId="0" borderId="0" xfId="0" applyFont="1" applyFill="1" applyAlignment="1">
      <alignment vertical="center" wrapText="1"/>
    </xf>
    <xf numFmtId="177" fontId="0" fillId="0" borderId="17" xfId="0" applyNumberFormat="1" applyFont="1" applyFill="1" applyBorder="1" applyAlignment="1">
      <alignment horizontal="center" vertical="center" wrapText="1"/>
    </xf>
    <xf numFmtId="2" fontId="0" fillId="0" borderId="17" xfId="0" applyNumberFormat="1" applyFont="1" applyFill="1" applyBorder="1" applyAlignment="1">
      <alignment horizontal="center" vertical="center" wrapText="1"/>
    </xf>
    <xf numFmtId="173" fontId="0" fillId="0" borderId="17" xfId="0" applyNumberFormat="1" applyFont="1" applyFill="1" applyBorder="1" applyAlignment="1">
      <alignment horizontal="center" vertical="center" wrapText="1"/>
    </xf>
    <xf numFmtId="0" fontId="0" fillId="0" borderId="12" xfId="0" applyFont="1" applyBorder="1" applyAlignment="1">
      <alignment vertical="center" wrapText="1"/>
    </xf>
    <xf numFmtId="0" fontId="0" fillId="0" borderId="12" xfId="0" applyFont="1" applyBorder="1" applyAlignment="1">
      <alignment horizontal="justify" vertical="center" wrapText="1"/>
    </xf>
    <xf numFmtId="0" fontId="36" fillId="0" borderId="12" xfId="0" applyFont="1" applyBorder="1" applyAlignment="1">
      <alignment horizontal="center" vertical="center" wrapText="1"/>
    </xf>
    <xf numFmtId="0" fontId="0" fillId="0" borderId="12" xfId="0" applyFont="1" applyFill="1" applyBorder="1" applyAlignment="1">
      <alignment horizontal="center" vertical="center"/>
    </xf>
    <xf numFmtId="177" fontId="0" fillId="0" borderId="14" xfId="0" applyNumberFormat="1" applyFont="1" applyFill="1" applyBorder="1" applyAlignment="1">
      <alignment horizontal="center" vertical="center" wrapText="1"/>
    </xf>
    <xf numFmtId="0" fontId="0" fillId="0" borderId="18" xfId="0" applyFont="1" applyFill="1" applyBorder="1" applyAlignment="1">
      <alignment horizontal="left" vertical="center" wrapText="1"/>
    </xf>
    <xf numFmtId="0" fontId="0" fillId="0" borderId="18" xfId="0" applyFont="1" applyBorder="1" applyAlignment="1">
      <alignment horizontal="left" vertical="center" wrapText="1"/>
    </xf>
    <xf numFmtId="0" fontId="18" fillId="0" borderId="18" xfId="0" applyFont="1" applyFill="1" applyBorder="1" applyAlignment="1">
      <alignment horizontal="right" vertical="center"/>
    </xf>
    <xf numFmtId="0" fontId="0" fillId="0" borderId="18" xfId="0" applyFont="1" applyFill="1" applyBorder="1" applyAlignment="1">
      <alignment horizontal="right" vertical="center" wrapText="1"/>
    </xf>
    <xf numFmtId="2" fontId="18" fillId="0" borderId="19" xfId="0" applyNumberFormat="1" applyFont="1" applyFill="1" applyBorder="1" applyAlignment="1">
      <alignment horizontal="right" vertical="center"/>
    </xf>
    <xf numFmtId="2" fontId="0" fillId="0" borderId="19" xfId="0" applyNumberFormat="1" applyFont="1" applyFill="1" applyBorder="1" applyAlignment="1">
      <alignment horizontal="right" vertical="center"/>
    </xf>
    <xf numFmtId="2" fontId="18" fillId="0" borderId="19" xfId="0" applyNumberFormat="1" applyFont="1" applyFill="1" applyBorder="1" applyAlignment="1">
      <alignment horizontal="right" vertical="center" wrapText="1"/>
    </xf>
    <xf numFmtId="0" fontId="18" fillId="0" borderId="12" xfId="0" applyFont="1" applyFill="1" applyBorder="1" applyAlignment="1">
      <alignment horizontal="center" vertical="center"/>
    </xf>
    <xf numFmtId="2" fontId="18" fillId="0" borderId="12" xfId="0" applyNumberFormat="1" applyFont="1" applyFill="1" applyBorder="1" applyAlignment="1">
      <alignment horizontal="center" vertical="center"/>
    </xf>
    <xf numFmtId="2" fontId="0" fillId="0" borderId="12"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Border="1" applyAlignment="1">
      <alignment horizontal="center" vertical="center" wrapText="1"/>
    </xf>
    <xf numFmtId="2" fontId="18" fillId="0" borderId="0" xfId="0" applyNumberFormat="1" applyFont="1" applyFill="1" applyBorder="1" applyAlignment="1">
      <alignment horizontal="center" vertical="center" wrapText="1"/>
    </xf>
    <xf numFmtId="49" fontId="0" fillId="0" borderId="17" xfId="181" applyNumberFormat="1" applyFont="1" applyFill="1" applyBorder="1" applyAlignment="1">
      <alignment horizontal="center" vertical="center" wrapText="1"/>
      <protection/>
    </xf>
    <xf numFmtId="0" fontId="0" fillId="0" borderId="20" xfId="0" applyFont="1" applyBorder="1" applyAlignment="1">
      <alignment horizontal="center" vertical="center" wrapText="1"/>
    </xf>
    <xf numFmtId="0" fontId="0" fillId="0" borderId="16"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6" xfId="0" applyFont="1" applyBorder="1" applyAlignment="1">
      <alignment horizontal="left" vertical="center" wrapText="1"/>
    </xf>
    <xf numFmtId="0" fontId="0" fillId="0" borderId="16" xfId="0" applyFont="1" applyBorder="1" applyAlignment="1">
      <alignment horizontal="center" vertical="center" wrapText="1"/>
    </xf>
    <xf numFmtId="0" fontId="18" fillId="0" borderId="12" xfId="0" applyFont="1" applyBorder="1" applyAlignment="1">
      <alignment horizontal="right" vertical="center" wrapText="1"/>
    </xf>
    <xf numFmtId="1" fontId="18" fillId="0" borderId="17" xfId="0" applyNumberFormat="1" applyFont="1" applyFill="1" applyBorder="1" applyAlignment="1">
      <alignment horizontal="center" vertical="center" wrapText="1"/>
    </xf>
    <xf numFmtId="2" fontId="18" fillId="0" borderId="17" xfId="0" applyNumberFormat="1" applyFont="1" applyFill="1" applyBorder="1" applyAlignment="1">
      <alignment horizontal="center" vertical="center" wrapText="1"/>
    </xf>
    <xf numFmtId="49" fontId="0" fillId="0" borderId="10" xfId="181" applyNumberFormat="1" applyFont="1" applyFill="1" applyBorder="1" applyAlignment="1">
      <alignment horizontal="center" vertical="center" wrapText="1"/>
      <protection/>
    </xf>
    <xf numFmtId="1" fontId="20" fillId="0" borderId="12" xfId="174" applyNumberFormat="1" applyFont="1" applyBorder="1" applyAlignment="1" applyProtection="1">
      <alignment horizontal="center" vertical="center" wrapText="1"/>
      <protection locked="0"/>
    </xf>
    <xf numFmtId="0" fontId="20" fillId="0" borderId="12" xfId="174" applyFont="1" applyBorder="1" applyAlignment="1" applyProtection="1">
      <alignment horizontal="left" vertical="center" wrapText="1"/>
      <protection locked="0"/>
    </xf>
    <xf numFmtId="0" fontId="20" fillId="0" borderId="12" xfId="174" applyFont="1" applyBorder="1" applyAlignment="1" applyProtection="1">
      <alignment horizontal="center" vertical="center" wrapText="1"/>
      <protection locked="0"/>
    </xf>
    <xf numFmtId="2" fontId="0" fillId="0" borderId="10" xfId="0" applyNumberFormat="1" applyFont="1" applyFill="1" applyBorder="1" applyAlignment="1">
      <alignment horizontal="center" vertical="center" wrapText="1"/>
    </xf>
    <xf numFmtId="2" fontId="0" fillId="0" borderId="12" xfId="0" applyNumberFormat="1" applyFont="1" applyBorder="1" applyAlignment="1">
      <alignment horizontal="center" vertical="center" wrapText="1"/>
    </xf>
    <xf numFmtId="0" fontId="0" fillId="0" borderId="0" xfId="0" applyFont="1" applyAlignment="1">
      <alignment horizontal="left" vertical="center" wrapText="1"/>
    </xf>
    <xf numFmtId="0" fontId="0" fillId="0" borderId="12" xfId="174" applyFont="1" applyBorder="1" applyAlignment="1" applyProtection="1">
      <alignment horizontal="left" vertical="center" wrapText="1"/>
      <protection locked="0"/>
    </xf>
    <xf numFmtId="0" fontId="0" fillId="0" borderId="12" xfId="0" applyFont="1" applyFill="1" applyBorder="1" applyAlignment="1">
      <alignment horizontal="right" vertical="center"/>
    </xf>
    <xf numFmtId="0" fontId="0" fillId="0" borderId="18" xfId="0" applyFont="1" applyFill="1" applyBorder="1" applyAlignment="1">
      <alignment horizontal="right" vertical="center" wrapText="1"/>
    </xf>
    <xf numFmtId="9" fontId="0" fillId="0" borderId="12" xfId="0" applyNumberFormat="1" applyFont="1" applyFill="1" applyBorder="1" applyAlignment="1">
      <alignment horizontal="center" vertical="center"/>
    </xf>
    <xf numFmtId="2" fontId="0" fillId="0" borderId="12" xfId="0" applyNumberFormat="1" applyFont="1" applyFill="1" applyBorder="1" applyAlignment="1">
      <alignment horizontal="center" vertical="center"/>
    </xf>
    <xf numFmtId="2" fontId="0" fillId="0" borderId="19" xfId="0" applyNumberFormat="1" applyFont="1" applyFill="1" applyBorder="1" applyAlignment="1">
      <alignment horizontal="right" vertical="center"/>
    </xf>
    <xf numFmtId="2" fontId="0" fillId="0" borderId="12" xfId="0" applyNumberFormat="1" applyFont="1" applyFill="1" applyBorder="1" applyAlignment="1">
      <alignment horizontal="right" vertical="center"/>
    </xf>
    <xf numFmtId="2" fontId="0" fillId="0" borderId="12" xfId="0" applyNumberFormat="1" applyFont="1" applyFill="1" applyBorder="1" applyAlignment="1">
      <alignment horizontal="center" vertical="center" wrapText="1"/>
    </xf>
    <xf numFmtId="2" fontId="0" fillId="0" borderId="14" xfId="0" applyNumberFormat="1"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ont="1" applyFill="1" applyBorder="1" applyAlignment="1">
      <alignment horizontal="center" vertical="center" wrapText="1"/>
    </xf>
    <xf numFmtId="0" fontId="0" fillId="0" borderId="0" xfId="0" applyFont="1" applyFill="1" applyAlignment="1">
      <alignment vertical="center"/>
    </xf>
    <xf numFmtId="0" fontId="0" fillId="0" borderId="0" xfId="0" applyFont="1" applyFill="1" applyBorder="1" applyAlignment="1">
      <alignment horizontal="center" vertical="center"/>
    </xf>
    <xf numFmtId="2" fontId="0" fillId="0" borderId="0" xfId="0" applyNumberFormat="1" applyFont="1" applyFill="1" applyAlignment="1">
      <alignment horizontal="left" vertical="center" wrapText="1"/>
    </xf>
    <xf numFmtId="0" fontId="0" fillId="0" borderId="0" xfId="0" applyFont="1" applyBorder="1" applyAlignment="1">
      <alignment horizontal="center" vertical="center" wrapText="1"/>
    </xf>
    <xf numFmtId="0" fontId="20" fillId="0" borderId="12" xfId="0" applyFont="1" applyBorder="1" applyAlignment="1">
      <alignment horizontal="justify" vertical="center" wrapText="1"/>
    </xf>
    <xf numFmtId="0" fontId="0" fillId="0" borderId="17"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0" fillId="0" borderId="0" xfId="0" applyFont="1" applyAlignment="1">
      <alignment horizontal="center" vertical="center" wrapText="1"/>
    </xf>
    <xf numFmtId="2" fontId="21" fillId="0" borderId="0" xfId="0" applyNumberFormat="1" applyFont="1" applyFill="1" applyAlignment="1">
      <alignment horizontal="left" vertical="center" wrapText="1"/>
    </xf>
    <xf numFmtId="1" fontId="18" fillId="0" borderId="14" xfId="0" applyNumberFormat="1" applyFont="1" applyFill="1" applyBorder="1" applyAlignment="1">
      <alignment horizontal="center" vertical="center" wrapText="1"/>
    </xf>
    <xf numFmtId="2" fontId="40" fillId="0" borderId="15" xfId="0" applyNumberFormat="1" applyFont="1" applyFill="1" applyBorder="1" applyAlignment="1">
      <alignment horizontal="center"/>
    </xf>
    <xf numFmtId="1" fontId="40" fillId="0" borderId="15" xfId="0" applyNumberFormat="1" applyFont="1" applyFill="1" applyBorder="1" applyAlignment="1">
      <alignment horizontal="center"/>
    </xf>
    <xf numFmtId="2" fontId="41" fillId="0" borderId="17" xfId="0" applyNumberFormat="1" applyFont="1" applyFill="1" applyBorder="1" applyAlignment="1">
      <alignment horizontal="center"/>
    </xf>
    <xf numFmtId="2" fontId="41" fillId="0" borderId="19" xfId="0" applyNumberFormat="1" applyFont="1" applyFill="1" applyBorder="1" applyAlignment="1">
      <alignment horizontal="center"/>
    </xf>
    <xf numFmtId="0" fontId="40" fillId="0" borderId="13" xfId="0" applyFont="1" applyFill="1" applyBorder="1" applyAlignment="1">
      <alignment horizontal="left" wrapText="1"/>
    </xf>
    <xf numFmtId="0" fontId="41" fillId="0" borderId="20" xfId="0" applyFont="1" applyFill="1" applyBorder="1" applyAlignment="1">
      <alignment/>
    </xf>
    <xf numFmtId="0" fontId="41" fillId="0" borderId="20" xfId="0" applyFont="1" applyFill="1" applyBorder="1" applyAlignment="1">
      <alignment horizontal="right"/>
    </xf>
    <xf numFmtId="0" fontId="40" fillId="0" borderId="12" xfId="0" applyFont="1" applyFill="1" applyBorder="1" applyAlignment="1">
      <alignment horizontal="left" wrapText="1"/>
    </xf>
    <xf numFmtId="0" fontId="40" fillId="0" borderId="12" xfId="0" applyFont="1" applyFill="1" applyBorder="1" applyAlignment="1">
      <alignment horizontal="right"/>
    </xf>
    <xf numFmtId="0" fontId="41" fillId="0" borderId="12" xfId="0" applyFont="1" applyFill="1" applyBorder="1" applyAlignment="1">
      <alignment horizontal="right"/>
    </xf>
    <xf numFmtId="0" fontId="40" fillId="0" borderId="13" xfId="0" applyFont="1" applyFill="1" applyBorder="1" applyAlignment="1">
      <alignment horizontal="left"/>
    </xf>
    <xf numFmtId="0" fontId="40" fillId="0" borderId="12" xfId="0" applyFont="1" applyFill="1" applyBorder="1" applyAlignment="1">
      <alignment horizontal="left"/>
    </xf>
    <xf numFmtId="0" fontId="44" fillId="0" borderId="0" xfId="0" applyFont="1" applyFill="1" applyAlignment="1">
      <alignment horizontal="center" vertical="center"/>
    </xf>
    <xf numFmtId="0" fontId="41" fillId="0" borderId="0" xfId="0" applyFont="1" applyFill="1" applyAlignment="1">
      <alignment vertical="center" wrapText="1"/>
    </xf>
    <xf numFmtId="1" fontId="20" fillId="0" borderId="12" xfId="0" applyNumberFormat="1" applyFont="1" applyBorder="1" applyAlignment="1">
      <alignment horizontal="center" vertical="center" wrapText="1"/>
    </xf>
    <xf numFmtId="0" fontId="19" fillId="0" borderId="0" xfId="0" applyFont="1" applyFill="1" applyBorder="1" applyAlignment="1">
      <alignment horizontal="center" vertical="center"/>
    </xf>
    <xf numFmtId="1" fontId="20" fillId="0" borderId="15" xfId="0" applyNumberFormat="1" applyFont="1" applyBorder="1" applyAlignment="1">
      <alignment horizontal="center" vertical="center" wrapText="1"/>
    </xf>
    <xf numFmtId="0" fontId="20" fillId="0" borderId="10" xfId="0" applyFont="1" applyBorder="1" applyAlignment="1">
      <alignment horizontal="center" vertical="center" wrapText="1"/>
    </xf>
    <xf numFmtId="0" fontId="20" fillId="0" borderId="10" xfId="0" applyFont="1" applyFill="1" applyBorder="1" applyAlignment="1">
      <alignment horizontal="center" vertical="center" wrapText="1"/>
    </xf>
    <xf numFmtId="0" fontId="20" fillId="0" borderId="16" xfId="0" applyFont="1" applyBorder="1" applyAlignment="1">
      <alignment horizontal="left" vertical="center" wrapText="1"/>
    </xf>
    <xf numFmtId="0" fontId="20" fillId="0" borderId="16" xfId="0" applyFont="1" applyBorder="1" applyAlignment="1">
      <alignment horizontal="center" vertical="center" wrapText="1"/>
    </xf>
    <xf numFmtId="177" fontId="20" fillId="0" borderId="10" xfId="0" applyNumberFormat="1" applyFont="1" applyFill="1" applyBorder="1" applyAlignment="1">
      <alignment horizontal="center" vertical="center" wrapText="1"/>
    </xf>
    <xf numFmtId="2" fontId="20" fillId="0" borderId="10" xfId="0" applyNumberFormat="1" applyFont="1" applyFill="1" applyBorder="1" applyAlignment="1">
      <alignment horizontal="center" vertical="center" wrapText="1"/>
    </xf>
    <xf numFmtId="2" fontId="20" fillId="0" borderId="10" xfId="0" applyNumberFormat="1" applyFont="1" applyFill="1" applyBorder="1" applyAlignment="1">
      <alignment horizontal="center" vertical="center"/>
    </xf>
    <xf numFmtId="173" fontId="20" fillId="0" borderId="10" xfId="0" applyNumberFormat="1" applyFont="1" applyFill="1" applyBorder="1" applyAlignment="1">
      <alignment horizontal="center" vertical="center"/>
    </xf>
    <xf numFmtId="0" fontId="20" fillId="0" borderId="0" xfId="0" applyFont="1" applyFill="1" applyAlignment="1">
      <alignment horizontal="left" vertical="center" wrapText="1"/>
    </xf>
    <xf numFmtId="173" fontId="20"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20" fillId="0" borderId="10" xfId="181" applyNumberFormat="1" applyFont="1" applyFill="1" applyBorder="1" applyAlignment="1">
      <alignment horizontal="center" vertical="center"/>
      <protection/>
    </xf>
    <xf numFmtId="0" fontId="51" fillId="0" borderId="0"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vertical="center" wrapText="1"/>
    </xf>
    <xf numFmtId="0" fontId="20" fillId="0" borderId="0" xfId="0" applyFont="1" applyFill="1" applyAlignment="1">
      <alignment horizontal="left" vertical="center"/>
    </xf>
    <xf numFmtId="0" fontId="20" fillId="0" borderId="0" xfId="0" applyFont="1" applyFill="1" applyBorder="1" applyAlignment="1">
      <alignment vertical="center"/>
    </xf>
    <xf numFmtId="0" fontId="20" fillId="0" borderId="0" xfId="0" applyFont="1" applyFill="1" applyBorder="1" applyAlignment="1">
      <alignment vertical="center" wrapText="1"/>
    </xf>
    <xf numFmtId="0" fontId="20" fillId="0" borderId="0" xfId="0" applyFont="1" applyFill="1" applyBorder="1" applyAlignment="1">
      <alignment horizontal="left" vertical="center"/>
    </xf>
    <xf numFmtId="0" fontId="20" fillId="0" borderId="0" xfId="0" applyFont="1" applyFill="1" applyBorder="1" applyAlignment="1">
      <alignment horizontal="left" vertical="center" wrapText="1"/>
    </xf>
    <xf numFmtId="0" fontId="20" fillId="0" borderId="0" xfId="0" applyFont="1" applyFill="1" applyAlignment="1">
      <alignment vertical="center"/>
    </xf>
    <xf numFmtId="2" fontId="20" fillId="0" borderId="0" xfId="0" applyNumberFormat="1" applyFont="1" applyFill="1" applyAlignment="1">
      <alignment vertical="center" wrapText="1"/>
    </xf>
    <xf numFmtId="0" fontId="20" fillId="0" borderId="0" xfId="0" applyFont="1" applyFill="1" applyAlignment="1">
      <alignment vertical="center" wrapText="1"/>
    </xf>
    <xf numFmtId="0" fontId="20" fillId="0" borderId="0" xfId="0" applyFont="1" applyFill="1" applyAlignment="1">
      <alignment horizontal="center" vertical="center" wrapText="1"/>
    </xf>
    <xf numFmtId="0" fontId="52" fillId="0" borderId="12" xfId="0" applyFont="1" applyFill="1" applyBorder="1" applyAlignment="1">
      <alignment horizontal="center" vertical="center" wrapText="1"/>
    </xf>
    <xf numFmtId="0" fontId="52" fillId="0" borderId="21"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2" fillId="0" borderId="0" xfId="0" applyFont="1" applyFill="1" applyAlignment="1">
      <alignment horizontal="left" vertical="center" wrapText="1"/>
    </xf>
    <xf numFmtId="0" fontId="20" fillId="0" borderId="10" xfId="181" applyFont="1" applyFill="1" applyBorder="1" applyAlignment="1">
      <alignment horizontal="left" vertical="center" wrapText="1"/>
      <protection/>
    </xf>
    <xf numFmtId="0" fontId="20" fillId="0" borderId="10" xfId="181" applyFont="1" applyFill="1" applyBorder="1" applyAlignment="1">
      <alignment horizontal="center" vertical="center"/>
      <protection/>
    </xf>
    <xf numFmtId="0" fontId="20" fillId="0" borderId="0" xfId="0" applyFont="1" applyAlignment="1">
      <alignment vertical="center" wrapText="1"/>
    </xf>
    <xf numFmtId="0" fontId="20" fillId="0" borderId="0" xfId="0" applyFont="1" applyAlignment="1">
      <alignment horizontal="center" vertical="center" wrapText="1"/>
    </xf>
    <xf numFmtId="0" fontId="20" fillId="0" borderId="10" xfId="181" applyFont="1" applyFill="1" applyBorder="1" applyAlignment="1">
      <alignment horizontal="left" vertical="center" wrapText="1"/>
      <protection/>
    </xf>
    <xf numFmtId="177" fontId="20" fillId="0" borderId="10" xfId="0" applyNumberFormat="1" applyFont="1" applyFill="1" applyBorder="1" applyAlignment="1">
      <alignment horizontal="center" vertical="center" wrapText="1"/>
    </xf>
    <xf numFmtId="2" fontId="20" fillId="0" borderId="10" xfId="0" applyNumberFormat="1"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0" xfId="0" applyFont="1" applyAlignment="1">
      <alignment vertical="center"/>
    </xf>
    <xf numFmtId="2" fontId="35" fillId="0" borderId="12" xfId="0" applyNumberFormat="1" applyFont="1" applyFill="1" applyBorder="1" applyAlignment="1">
      <alignment horizontal="right" vertical="center" wrapText="1"/>
    </xf>
    <xf numFmtId="0" fontId="35" fillId="0" borderId="12" xfId="0" applyFont="1" applyFill="1" applyBorder="1" applyAlignment="1">
      <alignment horizontal="right" vertical="center"/>
    </xf>
    <xf numFmtId="2" fontId="35" fillId="0" borderId="12" xfId="0" applyNumberFormat="1" applyFont="1" applyFill="1" applyBorder="1" applyAlignment="1">
      <alignment horizontal="center" vertical="center" wrapText="1"/>
    </xf>
    <xf numFmtId="1" fontId="35" fillId="0" borderId="14" xfId="0" applyNumberFormat="1" applyFont="1" applyFill="1" applyBorder="1" applyAlignment="1">
      <alignment horizontal="center" vertical="center" wrapText="1"/>
    </xf>
    <xf numFmtId="2" fontId="35" fillId="0" borderId="14" xfId="0" applyNumberFormat="1" applyFont="1" applyFill="1" applyBorder="1" applyAlignment="1">
      <alignment horizontal="center" vertical="center" wrapText="1"/>
    </xf>
    <xf numFmtId="0" fontId="35" fillId="0" borderId="0" xfId="0" applyFont="1" applyFill="1" applyAlignment="1">
      <alignment horizontal="left" vertical="center" wrapText="1"/>
    </xf>
    <xf numFmtId="0" fontId="20" fillId="0" borderId="12" xfId="0" applyFont="1" applyFill="1" applyBorder="1" applyAlignment="1">
      <alignment horizontal="right" vertical="center"/>
    </xf>
    <xf numFmtId="0" fontId="20" fillId="0" borderId="12" xfId="0" applyFont="1" applyFill="1" applyBorder="1" applyAlignment="1">
      <alignment horizontal="right" vertical="center" wrapText="1"/>
    </xf>
    <xf numFmtId="9" fontId="20" fillId="0" borderId="12" xfId="0" applyNumberFormat="1" applyFont="1" applyFill="1" applyBorder="1" applyAlignment="1">
      <alignment horizontal="center" vertical="center"/>
    </xf>
    <xf numFmtId="2" fontId="20" fillId="0" borderId="12" xfId="0" applyNumberFormat="1" applyFont="1" applyFill="1" applyBorder="1" applyAlignment="1">
      <alignment horizontal="right" vertical="center"/>
    </xf>
    <xf numFmtId="2" fontId="20" fillId="0" borderId="12" xfId="0" applyNumberFormat="1" applyFont="1" applyFill="1" applyBorder="1" applyAlignment="1">
      <alignment horizontal="center" vertical="center" wrapText="1"/>
    </xf>
    <xf numFmtId="2" fontId="20" fillId="0" borderId="14" xfId="0" applyNumberFormat="1" applyFont="1" applyFill="1" applyBorder="1" applyAlignment="1">
      <alignment horizontal="center" vertical="center" wrapText="1"/>
    </xf>
    <xf numFmtId="2" fontId="35" fillId="0" borderId="0" xfId="0" applyNumberFormat="1" applyFont="1" applyFill="1" applyBorder="1" applyAlignment="1">
      <alignment horizontal="right" vertical="center" wrapText="1"/>
    </xf>
    <xf numFmtId="0" fontId="35" fillId="0" borderId="0" xfId="0" applyFont="1" applyFill="1" applyBorder="1" applyAlignment="1">
      <alignment horizontal="right" vertical="center"/>
    </xf>
    <xf numFmtId="2" fontId="35" fillId="0" borderId="0" xfId="0" applyNumberFormat="1" applyFont="1" applyFill="1" applyBorder="1" applyAlignment="1">
      <alignment vertical="center" wrapText="1"/>
    </xf>
    <xf numFmtId="0" fontId="20" fillId="0" borderId="0" xfId="0" applyFont="1" applyFill="1" applyAlignment="1">
      <alignment horizontal="center" vertical="center" wrapText="1"/>
    </xf>
    <xf numFmtId="0" fontId="53" fillId="0" borderId="0" xfId="0" applyFont="1" applyFill="1" applyAlignment="1">
      <alignment vertical="center"/>
    </xf>
    <xf numFmtId="0" fontId="20" fillId="0" borderId="0" xfId="0" applyFont="1" applyFill="1" applyAlignment="1">
      <alignment horizontal="center" vertical="center"/>
    </xf>
    <xf numFmtId="2" fontId="20" fillId="0" borderId="0" xfId="0" applyNumberFormat="1" applyFont="1" applyFill="1" applyAlignment="1">
      <alignment horizontal="left" vertical="center" wrapText="1"/>
    </xf>
    <xf numFmtId="2" fontId="35" fillId="0" borderId="0" xfId="0" applyNumberFormat="1" applyFont="1" applyFill="1" applyAlignment="1">
      <alignment vertical="center" wrapText="1"/>
    </xf>
    <xf numFmtId="0" fontId="54" fillId="0" borderId="22"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4" fillId="0" borderId="0" xfId="0" applyFont="1" applyFill="1" applyAlignment="1">
      <alignment horizontal="left" vertical="center" wrapText="1"/>
    </xf>
    <xf numFmtId="0" fontId="20" fillId="0" borderId="10" xfId="0" applyFont="1" applyFill="1" applyBorder="1" applyAlignment="1">
      <alignment horizontal="center" vertical="center" wrapText="1"/>
    </xf>
    <xf numFmtId="1" fontId="20" fillId="0" borderId="12" xfId="0" applyNumberFormat="1" applyFont="1" applyFill="1" applyBorder="1" applyAlignment="1">
      <alignment horizontal="center" vertical="center" wrapText="1"/>
    </xf>
    <xf numFmtId="177" fontId="20" fillId="0" borderId="12" xfId="0" applyNumberFormat="1" applyFont="1" applyFill="1" applyBorder="1" applyAlignment="1">
      <alignment horizontal="center" vertical="center" wrapText="1"/>
    </xf>
    <xf numFmtId="2" fontId="52" fillId="0" borderId="12" xfId="0" applyNumberFormat="1" applyFont="1" applyFill="1" applyBorder="1" applyAlignment="1">
      <alignment horizontal="center" vertical="center" wrapText="1"/>
    </xf>
    <xf numFmtId="173" fontId="20" fillId="0" borderId="10" xfId="0" applyNumberFormat="1" applyFont="1" applyFill="1" applyBorder="1" applyAlignment="1">
      <alignment horizontal="center" vertical="center" wrapText="1"/>
    </xf>
    <xf numFmtId="0" fontId="20" fillId="0" borderId="17" xfId="0" applyFont="1" applyFill="1" applyBorder="1" applyAlignment="1">
      <alignment horizontal="center" vertical="center" wrapText="1"/>
    </xf>
    <xf numFmtId="177" fontId="20" fillId="0" borderId="17" xfId="0" applyNumberFormat="1" applyFont="1" applyFill="1" applyBorder="1" applyAlignment="1">
      <alignment horizontal="center" vertical="center" wrapText="1"/>
    </xf>
    <xf numFmtId="2" fontId="20" fillId="0" borderId="17" xfId="0" applyNumberFormat="1" applyFont="1" applyFill="1" applyBorder="1" applyAlignment="1">
      <alignment horizontal="center" vertical="center" wrapText="1"/>
    </xf>
    <xf numFmtId="2" fontId="52" fillId="0" borderId="16" xfId="0" applyNumberFormat="1"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vertical="center" wrapText="1"/>
    </xf>
    <xf numFmtId="0" fontId="20" fillId="0" borderId="12" xfId="0" applyFont="1" applyFill="1" applyBorder="1" applyAlignment="1">
      <alignment horizontal="center" vertical="center" wrapText="1"/>
    </xf>
    <xf numFmtId="2" fontId="20" fillId="0" borderId="13" xfId="0" applyNumberFormat="1" applyFont="1" applyFill="1" applyBorder="1" applyAlignment="1">
      <alignment horizontal="center" vertical="center" wrapText="1"/>
    </xf>
    <xf numFmtId="0" fontId="35" fillId="0" borderId="16" xfId="0" applyFont="1" applyFill="1" applyBorder="1" applyAlignment="1">
      <alignment horizontal="right" vertical="center"/>
    </xf>
    <xf numFmtId="2" fontId="35" fillId="0" borderId="16" xfId="0" applyNumberFormat="1" applyFont="1" applyFill="1" applyBorder="1" applyAlignment="1">
      <alignment horizontal="right" vertical="center"/>
    </xf>
    <xf numFmtId="1" fontId="35" fillId="0" borderId="16" xfId="0" applyNumberFormat="1" applyFont="1" applyFill="1" applyBorder="1" applyAlignment="1">
      <alignment horizontal="center" vertical="center" wrapText="1"/>
    </xf>
    <xf numFmtId="2" fontId="35" fillId="0" borderId="16" xfId="0" applyNumberFormat="1" applyFont="1" applyFill="1" applyBorder="1" applyAlignment="1">
      <alignment horizontal="center" vertical="center" wrapText="1"/>
    </xf>
    <xf numFmtId="0" fontId="35" fillId="0" borderId="0" xfId="0" applyFont="1" applyFill="1" applyAlignment="1">
      <alignment vertical="center" wrapText="1"/>
    </xf>
    <xf numFmtId="1" fontId="20" fillId="0" borderId="16" xfId="0" applyNumberFormat="1" applyFont="1" applyFill="1" applyBorder="1" applyAlignment="1">
      <alignment horizontal="center" vertical="center" wrapText="1"/>
    </xf>
    <xf numFmtId="173" fontId="20" fillId="0" borderId="17" xfId="0" applyNumberFormat="1" applyFont="1" applyFill="1" applyBorder="1" applyAlignment="1">
      <alignment horizontal="center" vertical="center" wrapText="1"/>
    </xf>
    <xf numFmtId="0" fontId="20" fillId="0" borderId="12" xfId="0" applyFont="1" applyFill="1" applyBorder="1" applyAlignment="1">
      <alignment horizontal="left" vertical="center" wrapText="1"/>
    </xf>
    <xf numFmtId="1" fontId="20" fillId="0" borderId="16" xfId="0" applyNumberFormat="1" applyFont="1" applyBorder="1" applyAlignment="1">
      <alignment horizontal="center" vertical="center" wrapText="1"/>
    </xf>
    <xf numFmtId="0" fontId="35" fillId="0" borderId="16" xfId="0" applyFont="1" applyFill="1" applyBorder="1" applyAlignment="1">
      <alignment horizontal="left" vertical="center"/>
    </xf>
    <xf numFmtId="0" fontId="35" fillId="0" borderId="12" xfId="0" applyFont="1" applyFill="1" applyBorder="1" applyAlignment="1">
      <alignment horizontal="left" vertical="center"/>
    </xf>
    <xf numFmtId="0" fontId="0" fillId="0" borderId="0" xfId="0" applyFont="1" applyFill="1" applyBorder="1" applyAlignment="1">
      <alignment vertical="center" wrapText="1"/>
    </xf>
    <xf numFmtId="0" fontId="21" fillId="0" borderId="0" xfId="0" applyFont="1" applyFill="1" applyBorder="1" applyAlignment="1">
      <alignment horizontal="left" vertical="center" wrapText="1"/>
    </xf>
    <xf numFmtId="2" fontId="52" fillId="0" borderId="0" xfId="0" applyNumberFormat="1" applyFont="1" applyFill="1" applyBorder="1" applyAlignment="1">
      <alignment horizontal="center" vertical="center" wrapText="1"/>
    </xf>
    <xf numFmtId="0" fontId="18" fillId="0" borderId="0" xfId="0" applyFont="1" applyFill="1" applyBorder="1" applyAlignment="1">
      <alignment horizontal="left" vertical="center" wrapText="1"/>
    </xf>
    <xf numFmtId="0" fontId="21" fillId="0" borderId="0" xfId="0" applyFont="1" applyFill="1" applyBorder="1" applyAlignment="1">
      <alignment horizontal="center" vertical="center" wrapText="1"/>
    </xf>
    <xf numFmtId="2" fontId="0" fillId="0" borderId="0" xfId="0" applyNumberFormat="1" applyFont="1" applyFill="1" applyBorder="1" applyAlignment="1">
      <alignment horizontal="center" vertical="center"/>
    </xf>
    <xf numFmtId="2" fontId="20" fillId="0" borderId="0" xfId="0" applyNumberFormat="1" applyFont="1" applyFill="1" applyBorder="1" applyAlignment="1">
      <alignment horizontal="center" vertical="center"/>
    </xf>
    <xf numFmtId="2" fontId="20" fillId="0" borderId="0" xfId="0"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0" fontId="52" fillId="0" borderId="0" xfId="0" applyFont="1" applyFill="1" applyBorder="1" applyAlignment="1">
      <alignment horizontal="center" vertical="center" wrapText="1"/>
    </xf>
    <xf numFmtId="2" fontId="35" fillId="0" borderId="0" xfId="0" applyNumberFormat="1" applyFont="1" applyFill="1" applyBorder="1" applyAlignment="1">
      <alignment horizontal="center" vertical="center" wrapText="1"/>
    </xf>
    <xf numFmtId="2" fontId="20" fillId="0" borderId="0" xfId="0" applyNumberFormat="1" applyFont="1" applyFill="1" applyBorder="1" applyAlignment="1">
      <alignment horizontal="center" vertical="center" wrapText="1"/>
    </xf>
    <xf numFmtId="0" fontId="20" fillId="0" borderId="23" xfId="0" applyFont="1" applyFill="1" applyBorder="1" applyAlignment="1">
      <alignment horizontal="center" vertical="center" textRotation="90" wrapText="1"/>
    </xf>
    <xf numFmtId="0" fontId="20" fillId="0" borderId="17" xfId="0" applyFont="1" applyFill="1" applyBorder="1" applyAlignment="1">
      <alignment horizontal="center" vertical="center" textRotation="90" wrapText="1"/>
    </xf>
    <xf numFmtId="173" fontId="20" fillId="0" borderId="12" xfId="0" applyNumberFormat="1" applyFont="1" applyFill="1" applyBorder="1" applyAlignment="1">
      <alignment horizontal="center" vertical="center" wrapText="1"/>
    </xf>
    <xf numFmtId="1" fontId="18" fillId="0" borderId="0" xfId="0" applyNumberFormat="1" applyFont="1" applyFill="1" applyBorder="1" applyAlignment="1">
      <alignment horizontal="center" vertical="center" wrapText="1"/>
    </xf>
    <xf numFmtId="1" fontId="41" fillId="0" borderId="12" xfId="0" applyNumberFormat="1" applyFont="1" applyFill="1" applyBorder="1" applyAlignment="1">
      <alignment horizontal="center"/>
    </xf>
    <xf numFmtId="0" fontId="0" fillId="0" borderId="0" xfId="0" applyFont="1" applyAlignment="1">
      <alignment/>
    </xf>
    <xf numFmtId="0" fontId="47" fillId="0" borderId="12" xfId="0" applyFont="1" applyFill="1" applyBorder="1" applyAlignment="1">
      <alignment horizontal="center" vertical="center" wrapText="1"/>
    </xf>
    <xf numFmtId="0" fontId="0" fillId="0" borderId="24" xfId="0" applyFont="1" applyFill="1" applyBorder="1" applyAlignment="1">
      <alignment horizontal="left" vertical="center" wrapText="1"/>
    </xf>
    <xf numFmtId="0" fontId="0" fillId="0" borderId="16" xfId="0" applyFont="1" applyFill="1" applyBorder="1" applyAlignment="1">
      <alignment horizontal="center" vertical="center"/>
    </xf>
    <xf numFmtId="0" fontId="0" fillId="0" borderId="0" xfId="0" applyFont="1" applyAlignment="1">
      <alignment vertical="center"/>
    </xf>
    <xf numFmtId="2" fontId="21" fillId="0" borderId="16" xfId="0" applyNumberFormat="1" applyFont="1" applyBorder="1" applyAlignment="1">
      <alignment horizontal="center" vertical="center" wrapText="1"/>
    </xf>
    <xf numFmtId="2" fontId="21" fillId="0" borderId="16" xfId="0" applyNumberFormat="1" applyFont="1" applyBorder="1" applyAlignment="1">
      <alignment horizontal="right" vertical="center" wrapText="1"/>
    </xf>
    <xf numFmtId="2" fontId="21" fillId="0" borderId="12" xfId="0" applyNumberFormat="1" applyFont="1" applyBorder="1" applyAlignment="1">
      <alignment horizontal="center" vertical="center" wrapText="1"/>
    </xf>
    <xf numFmtId="2" fontId="21" fillId="0" borderId="12" xfId="0" applyNumberFormat="1" applyFont="1" applyBorder="1" applyAlignment="1">
      <alignment horizontal="right" vertical="center" wrapText="1"/>
    </xf>
    <xf numFmtId="0" fontId="20" fillId="0" borderId="22" xfId="0" applyFont="1" applyFill="1" applyBorder="1" applyAlignment="1">
      <alignment horizontal="center" vertical="center" textRotation="90" wrapText="1"/>
    </xf>
    <xf numFmtId="0" fontId="0" fillId="0" borderId="0" xfId="0" applyFill="1" applyAlignment="1">
      <alignment horizontal="left" vertical="center" wrapText="1"/>
    </xf>
    <xf numFmtId="0" fontId="40" fillId="0" borderId="0" xfId="0" applyFont="1" applyFill="1" applyAlignment="1">
      <alignment horizontal="left" vertical="center" wrapText="1"/>
    </xf>
    <xf numFmtId="173" fontId="0" fillId="0" borderId="10" xfId="0" applyNumberFormat="1" applyFont="1" applyFill="1" applyBorder="1" applyAlignment="1">
      <alignment horizontal="center" vertical="center" wrapText="1"/>
    </xf>
    <xf numFmtId="0" fontId="20" fillId="0" borderId="25" xfId="0" applyFont="1" applyFill="1" applyBorder="1" applyAlignment="1">
      <alignment horizontal="center" vertical="center" textRotation="90" wrapText="1"/>
    </xf>
    <xf numFmtId="49" fontId="0" fillId="0" borderId="17" xfId="181" applyNumberFormat="1" applyFont="1" applyFill="1" applyBorder="1" applyAlignment="1">
      <alignment horizontal="center" vertical="center" wrapText="1"/>
      <protection/>
    </xf>
    <xf numFmtId="1" fontId="20" fillId="0" borderId="16" xfId="174" applyNumberFormat="1" applyFont="1" applyBorder="1" applyAlignment="1" applyProtection="1">
      <alignment horizontal="center" vertical="center" wrapText="1"/>
      <protection locked="0"/>
    </xf>
    <xf numFmtId="0" fontId="20" fillId="0" borderId="16" xfId="174" applyFont="1" applyBorder="1" applyAlignment="1" applyProtection="1">
      <alignment horizontal="left" vertical="center" wrapText="1"/>
      <protection locked="0"/>
    </xf>
    <xf numFmtId="0" fontId="2" fillId="0" borderId="16" xfId="174" applyBorder="1" applyAlignment="1" applyProtection="1">
      <alignment horizontal="center" vertical="center" wrapText="1"/>
      <protection locked="0"/>
    </xf>
    <xf numFmtId="0" fontId="20" fillId="0" borderId="16" xfId="174" applyFont="1" applyBorder="1" applyAlignment="1" applyProtection="1">
      <alignment horizontal="center" vertical="center" wrapText="1"/>
      <protection locked="0"/>
    </xf>
    <xf numFmtId="2" fontId="0" fillId="0" borderId="17" xfId="0" applyNumberFormat="1" applyFont="1" applyFill="1" applyBorder="1" applyAlignment="1">
      <alignment horizontal="center" vertical="center" wrapText="1"/>
    </xf>
    <xf numFmtId="2" fontId="0" fillId="0" borderId="16" xfId="0" applyNumberFormat="1" applyFont="1" applyBorder="1" applyAlignment="1">
      <alignment horizontal="center" vertical="center" wrapText="1"/>
    </xf>
    <xf numFmtId="173" fontId="0" fillId="0" borderId="17" xfId="0" applyNumberFormat="1" applyFont="1" applyFill="1" applyBorder="1" applyAlignment="1">
      <alignment horizontal="center" vertical="center" wrapText="1"/>
    </xf>
    <xf numFmtId="2" fontId="0" fillId="0" borderId="0" xfId="0" applyNumberFormat="1" applyFont="1" applyFill="1" applyAlignment="1">
      <alignment horizontal="center" vertical="center"/>
    </xf>
    <xf numFmtId="0" fontId="0" fillId="0" borderId="0" xfId="0" applyFont="1" applyFill="1" applyAlignment="1">
      <alignment horizontal="left" vertical="center"/>
    </xf>
    <xf numFmtId="0" fontId="20" fillId="0" borderId="22" xfId="0" applyFont="1" applyFill="1" applyBorder="1" applyAlignment="1">
      <alignment horizontal="center" vertical="center" textRotation="90" wrapText="1"/>
    </xf>
    <xf numFmtId="0" fontId="0" fillId="0" borderId="26" xfId="0" applyFont="1" applyFill="1" applyBorder="1" applyAlignment="1">
      <alignment horizontal="center" vertical="center" wrapText="1"/>
    </xf>
    <xf numFmtId="0" fontId="0" fillId="0" borderId="0" xfId="0" applyFill="1" applyAlignment="1">
      <alignment vertical="center" wrapText="1"/>
    </xf>
    <xf numFmtId="0" fontId="40" fillId="0" borderId="10" xfId="0" applyFont="1" applyFill="1" applyBorder="1" applyAlignment="1">
      <alignment horizontal="center" vertical="center" wrapText="1"/>
    </xf>
    <xf numFmtId="0" fontId="40" fillId="0" borderId="0" xfId="0" applyFont="1" applyFill="1" applyBorder="1" applyAlignment="1">
      <alignment horizontal="left" vertical="center" wrapText="1"/>
    </xf>
    <xf numFmtId="0" fontId="19" fillId="0" borderId="0" xfId="0" applyFont="1" applyFill="1" applyAlignment="1">
      <alignment horizontal="center" vertical="center"/>
    </xf>
    <xf numFmtId="0" fontId="20" fillId="0" borderId="0" xfId="0" applyFont="1" applyFill="1" applyAlignment="1">
      <alignment horizontal="left" vertical="center" wrapText="1"/>
    </xf>
    <xf numFmtId="0" fontId="20" fillId="0" borderId="10" xfId="0" applyFont="1" applyFill="1" applyBorder="1" applyAlignment="1">
      <alignment horizontal="center" vertical="center" wrapText="1"/>
    </xf>
    <xf numFmtId="2" fontId="20" fillId="0" borderId="0" xfId="0" applyNumberFormat="1" applyFont="1" applyFill="1" applyAlignment="1">
      <alignment horizontal="center" vertical="center"/>
    </xf>
    <xf numFmtId="0" fontId="51" fillId="0" borderId="0" xfId="0" applyFont="1" applyFill="1" applyBorder="1" applyAlignment="1">
      <alignment horizontal="center" vertical="center"/>
    </xf>
    <xf numFmtId="0" fontId="51" fillId="0" borderId="0" xfId="0" applyFont="1" applyFill="1" applyAlignment="1">
      <alignment horizontal="center" vertical="center"/>
    </xf>
    <xf numFmtId="0" fontId="20" fillId="0" borderId="0" xfId="0" applyFont="1" applyFill="1" applyBorder="1" applyAlignment="1">
      <alignment horizontal="left" vertical="center" wrapText="1"/>
    </xf>
    <xf numFmtId="0" fontId="20" fillId="0" borderId="13" xfId="0" applyFont="1" applyFill="1" applyBorder="1" applyAlignment="1">
      <alignment horizontal="center" vertical="center" textRotation="90" wrapText="1"/>
    </xf>
    <xf numFmtId="0" fontId="20" fillId="0" borderId="17" xfId="0" applyFont="1" applyFill="1" applyBorder="1" applyAlignment="1">
      <alignment horizontal="center" vertical="center" textRotation="90" wrapText="1"/>
    </xf>
    <xf numFmtId="0" fontId="20" fillId="0" borderId="13"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0" fillId="0" borderId="0" xfId="0" applyFill="1" applyAlignment="1">
      <alignment horizontal="left"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wrapText="1"/>
    </xf>
    <xf numFmtId="0" fontId="19" fillId="0" borderId="0" xfId="0" applyFont="1" applyFill="1" applyBorder="1" applyAlignment="1">
      <alignment horizontal="center" vertical="center"/>
    </xf>
    <xf numFmtId="0" fontId="18" fillId="0" borderId="18"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19" xfId="0" applyFont="1" applyBorder="1" applyAlignment="1">
      <alignment horizontal="center" vertical="center" wrapText="1"/>
    </xf>
    <xf numFmtId="0" fontId="0" fillId="0" borderId="28" xfId="0" applyFont="1" applyFill="1" applyBorder="1" applyAlignment="1">
      <alignment horizontal="center" vertical="center" wrapText="1"/>
    </xf>
    <xf numFmtId="0" fontId="0" fillId="0" borderId="0" xfId="0" applyFont="1" applyFill="1" applyAlignment="1">
      <alignment horizontal="left" vertical="center" wrapText="1"/>
    </xf>
    <xf numFmtId="0" fontId="18" fillId="0" borderId="13" xfId="0" applyFont="1" applyFill="1" applyBorder="1" applyAlignment="1">
      <alignment horizontal="center" vertical="center" textRotation="90" wrapText="1"/>
    </xf>
    <xf numFmtId="0" fontId="18" fillId="0" borderId="22" xfId="0" applyFont="1" applyFill="1" applyBorder="1" applyAlignment="1">
      <alignment horizontal="center" vertical="center" textRotation="90" wrapText="1"/>
    </xf>
    <xf numFmtId="0" fontId="0" fillId="0" borderId="13" xfId="0" applyFont="1" applyFill="1" applyBorder="1" applyAlignment="1">
      <alignment horizontal="center" vertical="center" textRotation="90" wrapText="1"/>
    </xf>
    <xf numFmtId="0" fontId="0" fillId="0" borderId="22" xfId="0" applyFont="1" applyFill="1" applyBorder="1" applyAlignment="1">
      <alignment horizontal="center" vertical="center" textRotation="90" wrapText="1"/>
    </xf>
    <xf numFmtId="0" fontId="20" fillId="0" borderId="0" xfId="0" applyFont="1" applyFill="1" applyAlignment="1">
      <alignment horizontal="left" vertical="center"/>
    </xf>
    <xf numFmtId="0" fontId="0" fillId="0" borderId="0" xfId="0" applyFill="1" applyBorder="1" applyAlignment="1">
      <alignment horizontal="left" vertical="center"/>
    </xf>
  </cellXfs>
  <cellStyles count="199">
    <cellStyle name="Normal" xfId="0"/>
    <cellStyle name="1. izcēlums" xfId="15"/>
    <cellStyle name="2. izcēlums" xfId="16"/>
    <cellStyle name="20% - Accent1" xfId="17"/>
    <cellStyle name="20% - Accent1 2" xfId="18"/>
    <cellStyle name="20% - Accent1 2 2" xfId="19"/>
    <cellStyle name="20% - Accent1 3" xfId="20"/>
    <cellStyle name="20% - Accent2" xfId="21"/>
    <cellStyle name="20% - Accent2 2" xfId="22"/>
    <cellStyle name="20% - Accent2 2 2" xfId="23"/>
    <cellStyle name="20% - Accent2 3" xfId="24"/>
    <cellStyle name="20% - Accent3" xfId="25"/>
    <cellStyle name="20% - Accent3 2" xfId="26"/>
    <cellStyle name="20% - Accent3 2 2" xfId="27"/>
    <cellStyle name="20% - Accent3 3" xfId="28"/>
    <cellStyle name="20% - Accent4" xfId="29"/>
    <cellStyle name="20% - Accent4 2" xfId="30"/>
    <cellStyle name="20% - Accent4 2 2" xfId="31"/>
    <cellStyle name="20% - Accent4 3" xfId="32"/>
    <cellStyle name="20% - Accent5" xfId="33"/>
    <cellStyle name="20% - Accent5 2" xfId="34"/>
    <cellStyle name="20% - Accent5 2 2" xfId="35"/>
    <cellStyle name="20% - Accent5 3" xfId="36"/>
    <cellStyle name="20% - Accent6" xfId="37"/>
    <cellStyle name="20% - Accent6 2" xfId="38"/>
    <cellStyle name="20% - Accent6 2 2" xfId="39"/>
    <cellStyle name="20% - Accent6 3" xfId="40"/>
    <cellStyle name="20% no 1. izcēluma" xfId="41"/>
    <cellStyle name="20% no 2. izcēluma" xfId="42"/>
    <cellStyle name="20% no 3. izcēluma" xfId="43"/>
    <cellStyle name="20% no 4. izcēluma" xfId="44"/>
    <cellStyle name="20% no 5. izcēluma" xfId="45"/>
    <cellStyle name="20% no 6. izcēluma" xfId="46"/>
    <cellStyle name="3. izcēlums " xfId="47"/>
    <cellStyle name="4. izcēlums" xfId="48"/>
    <cellStyle name="40% - Accent1" xfId="49"/>
    <cellStyle name="40% - Accent1 2" xfId="50"/>
    <cellStyle name="40% - Accent1 2 2" xfId="51"/>
    <cellStyle name="40% - Accent1 3" xfId="52"/>
    <cellStyle name="40% - Accent2" xfId="53"/>
    <cellStyle name="40% - Accent2 2" xfId="54"/>
    <cellStyle name="40% - Accent2 2 2" xfId="55"/>
    <cellStyle name="40% - Accent2 3" xfId="56"/>
    <cellStyle name="40% - Accent3" xfId="57"/>
    <cellStyle name="40% - Accent3 2" xfId="58"/>
    <cellStyle name="40% - Accent3 2 2" xfId="59"/>
    <cellStyle name="40% - Accent3 3" xfId="60"/>
    <cellStyle name="40% - Accent4" xfId="61"/>
    <cellStyle name="40% - Accent4 2" xfId="62"/>
    <cellStyle name="40% - Accent4 2 2" xfId="63"/>
    <cellStyle name="40% - Accent4 3" xfId="64"/>
    <cellStyle name="40% - Accent5" xfId="65"/>
    <cellStyle name="40% - Accent5 2" xfId="66"/>
    <cellStyle name="40% - Accent5 2 2" xfId="67"/>
    <cellStyle name="40% - Accent5 3" xfId="68"/>
    <cellStyle name="40% - Accent6" xfId="69"/>
    <cellStyle name="40% - Accent6 2" xfId="70"/>
    <cellStyle name="40% - Accent6 2 2" xfId="71"/>
    <cellStyle name="40% - Accent6 3" xfId="72"/>
    <cellStyle name="40% no 1. izcēluma" xfId="73"/>
    <cellStyle name="40% no 2. izcēluma" xfId="74"/>
    <cellStyle name="40% no 3. izcēluma" xfId="75"/>
    <cellStyle name="40% no 4. izcēluma" xfId="76"/>
    <cellStyle name="40% no 5. izcēluma" xfId="77"/>
    <cellStyle name="40% no 6. izcēluma" xfId="78"/>
    <cellStyle name="5. izcēlums" xfId="79"/>
    <cellStyle name="6. izcēlums" xfId="80"/>
    <cellStyle name="60% - Accent1" xfId="81"/>
    <cellStyle name="60% - Accent1 2" xfId="82"/>
    <cellStyle name="60% - Accent1 3" xfId="83"/>
    <cellStyle name="60% - Accent2" xfId="84"/>
    <cellStyle name="60% - Accent2 2" xfId="85"/>
    <cellStyle name="60% - Accent2 3" xfId="86"/>
    <cellStyle name="60% - Accent3" xfId="87"/>
    <cellStyle name="60% - Accent3 2" xfId="88"/>
    <cellStyle name="60% - Accent3 3" xfId="89"/>
    <cellStyle name="60% - Accent4" xfId="90"/>
    <cellStyle name="60% - Accent4 2" xfId="91"/>
    <cellStyle name="60% - Accent4 3" xfId="92"/>
    <cellStyle name="60% - Accent5" xfId="93"/>
    <cellStyle name="60% - Accent5 2" xfId="94"/>
    <cellStyle name="60% - Accent5 3" xfId="95"/>
    <cellStyle name="60% - Accent6" xfId="96"/>
    <cellStyle name="60% - Accent6 2" xfId="97"/>
    <cellStyle name="60% - Accent6 3" xfId="98"/>
    <cellStyle name="60% no 1. izcēluma" xfId="99"/>
    <cellStyle name="60% no 2. izcēluma" xfId="100"/>
    <cellStyle name="60% no 3. izcēluma" xfId="101"/>
    <cellStyle name="60% no 4. izcēluma" xfId="102"/>
    <cellStyle name="60% no 5. izcēluma" xfId="103"/>
    <cellStyle name="60% no 6. izcēluma" xfId="104"/>
    <cellStyle name="Accent1" xfId="105"/>
    <cellStyle name="Accent1 2" xfId="106"/>
    <cellStyle name="Accent1 3" xfId="107"/>
    <cellStyle name="Accent2" xfId="108"/>
    <cellStyle name="Accent2 2" xfId="109"/>
    <cellStyle name="Accent2 3" xfId="110"/>
    <cellStyle name="Accent3" xfId="111"/>
    <cellStyle name="Accent3 2" xfId="112"/>
    <cellStyle name="Accent3 3" xfId="113"/>
    <cellStyle name="Accent4" xfId="114"/>
    <cellStyle name="Accent4 2" xfId="115"/>
    <cellStyle name="Accent4 3" xfId="116"/>
    <cellStyle name="Accent5" xfId="117"/>
    <cellStyle name="Accent5 2" xfId="118"/>
    <cellStyle name="Accent5 3" xfId="119"/>
    <cellStyle name="Accent6" xfId="120"/>
    <cellStyle name="Accent6 2" xfId="121"/>
    <cellStyle name="Accent6 3" xfId="122"/>
    <cellStyle name="Aprēķināšana" xfId="123"/>
    <cellStyle name="Bad" xfId="124"/>
    <cellStyle name="Bad 2" xfId="125"/>
    <cellStyle name="Bad 3" xfId="126"/>
    <cellStyle name="Brīdinājuma teksts" xfId="127"/>
    <cellStyle name="Calculation" xfId="128"/>
    <cellStyle name="Calculation 2" xfId="129"/>
    <cellStyle name="Calculation 3" xfId="130"/>
    <cellStyle name="Check Cell" xfId="131"/>
    <cellStyle name="Check Cell 2" xfId="132"/>
    <cellStyle name="Check Cell 3" xfId="133"/>
    <cellStyle name="Comma" xfId="134"/>
    <cellStyle name="Comma [0]" xfId="135"/>
    <cellStyle name="Comma 2" xfId="136"/>
    <cellStyle name="Comma 2 2" xfId="137"/>
    <cellStyle name="Currency" xfId="138"/>
    <cellStyle name="Currency [0]" xfId="139"/>
    <cellStyle name="Explanatory Text" xfId="140"/>
    <cellStyle name="Explanatory Text 2" xfId="141"/>
    <cellStyle name="Explanatory Text 3" xfId="142"/>
    <cellStyle name="Followed Hyperlink" xfId="143"/>
    <cellStyle name="Good" xfId="144"/>
    <cellStyle name="Good 2" xfId="145"/>
    <cellStyle name="Good 3" xfId="146"/>
    <cellStyle name="Heading 1" xfId="147"/>
    <cellStyle name="Heading 1 2" xfId="148"/>
    <cellStyle name="Heading 1 3" xfId="149"/>
    <cellStyle name="Heading 2" xfId="150"/>
    <cellStyle name="Heading 2 2" xfId="151"/>
    <cellStyle name="Heading 2 3" xfId="152"/>
    <cellStyle name="Heading 3" xfId="153"/>
    <cellStyle name="Heading 3 2" xfId="154"/>
    <cellStyle name="Heading 3 3" xfId="155"/>
    <cellStyle name="Heading 4" xfId="156"/>
    <cellStyle name="Heading 4 2" xfId="157"/>
    <cellStyle name="Heading 4 3" xfId="158"/>
    <cellStyle name="Hyperlink" xfId="159"/>
    <cellStyle name="Ievade" xfId="160"/>
    <cellStyle name="Input" xfId="161"/>
    <cellStyle name="Input 2" xfId="162"/>
    <cellStyle name="Input 3" xfId="163"/>
    <cellStyle name="Izvade" xfId="164"/>
    <cellStyle name="Kopsumma" xfId="165"/>
    <cellStyle name="Labs" xfId="166"/>
    <cellStyle name="Linked Cell" xfId="167"/>
    <cellStyle name="Linked Cell 2" xfId="168"/>
    <cellStyle name="Linked Cell 3" xfId="169"/>
    <cellStyle name="Neitrāls" xfId="170"/>
    <cellStyle name="Neutral" xfId="171"/>
    <cellStyle name="Neutral 2" xfId="172"/>
    <cellStyle name="Neutral 3" xfId="173"/>
    <cellStyle name="Normal 2" xfId="174"/>
    <cellStyle name="Normal 2 2" xfId="175"/>
    <cellStyle name="Normal 27" xfId="176"/>
    <cellStyle name="Normal 3" xfId="177"/>
    <cellStyle name="Normal 3 2" xfId="178"/>
    <cellStyle name="Normal 4" xfId="179"/>
    <cellStyle name="Normal 5" xfId="180"/>
    <cellStyle name="Normal_Bill x.1" xfId="181"/>
    <cellStyle name="Nosaukums" xfId="182"/>
    <cellStyle name="Note" xfId="183"/>
    <cellStyle name="Note 2" xfId="184"/>
    <cellStyle name="Note 3" xfId="185"/>
    <cellStyle name="Output" xfId="186"/>
    <cellStyle name="Output 2" xfId="187"/>
    <cellStyle name="Output 3" xfId="188"/>
    <cellStyle name="Pārbaudes šūna" xfId="189"/>
    <cellStyle name="Paskaidrojošs teksts" xfId="190"/>
    <cellStyle name="Percent" xfId="191"/>
    <cellStyle name="Piezīme" xfId="192"/>
    <cellStyle name="Saistītā šūna" xfId="193"/>
    <cellStyle name="Slikts" xfId="194"/>
    <cellStyle name="Style 1" xfId="195"/>
    <cellStyle name="Style 1 2" xfId="196"/>
    <cellStyle name="Style 1 3" xfId="197"/>
    <cellStyle name="Title" xfId="198"/>
    <cellStyle name="Title 2" xfId="199"/>
    <cellStyle name="Total" xfId="200"/>
    <cellStyle name="Total 2" xfId="201"/>
    <cellStyle name="Total 3" xfId="202"/>
    <cellStyle name="Virsraksts 1" xfId="203"/>
    <cellStyle name="Virsraksts 2" xfId="204"/>
    <cellStyle name="Virsraksts 3" xfId="205"/>
    <cellStyle name="Virsraksts 4" xfId="206"/>
    <cellStyle name="Warning Text" xfId="207"/>
    <cellStyle name="Warning Text 2" xfId="208"/>
    <cellStyle name="Warning Text 3" xfId="209"/>
    <cellStyle name="Обычный_Liepajas sociala eka Bentel,DSC4020" xfId="210"/>
    <cellStyle name="Стиль 1" xfId="211"/>
    <cellStyle name="Стиль 1 2" xfId="212"/>
  </cellStyles>
  <dxfs count="5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snsport.lv/shop/index.php?productID=6774"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4999699890613556"/>
  </sheetPr>
  <dimension ref="A1:IR23"/>
  <sheetViews>
    <sheetView tabSelected="1" zoomScalePageLayoutView="0" workbookViewId="0" topLeftCell="A1">
      <selection activeCell="B11" sqref="B11"/>
    </sheetView>
  </sheetViews>
  <sheetFormatPr defaultColWidth="9.140625" defaultRowHeight="12.75"/>
  <cols>
    <col min="1" max="1" width="21.421875" style="4" customWidth="1"/>
    <col min="2" max="2" width="38.421875" style="4" customWidth="1"/>
    <col min="3" max="3" width="25.7109375" style="4" customWidth="1"/>
    <col min="4" max="252" width="9.140625" style="4" customWidth="1"/>
    <col min="253" max="16384" width="9.140625" style="5" customWidth="1"/>
  </cols>
  <sheetData>
    <row r="1" spans="1:3" ht="26.25" customHeight="1">
      <c r="A1" s="5"/>
      <c r="B1" s="72" t="s">
        <v>0</v>
      </c>
      <c r="C1" s="8"/>
    </row>
    <row r="2" spans="1:252" ht="29.25" customHeight="1">
      <c r="A2" s="63" t="s">
        <v>48</v>
      </c>
      <c r="B2" s="64" t="s">
        <v>71</v>
      </c>
      <c r="C2" s="65"/>
      <c r="D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row>
    <row r="3" spans="1:249" s="4" customFormat="1" ht="29.25" customHeight="1">
      <c r="A3" s="63" t="s">
        <v>57</v>
      </c>
      <c r="B3" s="64" t="s">
        <v>138</v>
      </c>
      <c r="C3" s="65"/>
      <c r="D3" s="5"/>
      <c r="F3" s="5"/>
      <c r="G3" s="5"/>
      <c r="H3" s="5"/>
      <c r="I3" s="5"/>
      <c r="J3" s="5"/>
      <c r="IN3" s="5"/>
      <c r="IO3" s="5"/>
    </row>
    <row r="4" spans="1:249" s="4" customFormat="1" ht="29.25" customHeight="1">
      <c r="A4" s="66" t="s">
        <v>50</v>
      </c>
      <c r="B4" s="67" t="s">
        <v>70</v>
      </c>
      <c r="C4" s="65"/>
      <c r="D4" s="5"/>
      <c r="F4" s="5"/>
      <c r="G4" s="5"/>
      <c r="H4" s="5"/>
      <c r="I4" s="5"/>
      <c r="J4" s="5"/>
      <c r="IN4" s="5"/>
      <c r="IO4" s="5"/>
    </row>
    <row r="5" spans="1:15" ht="29.25" customHeight="1">
      <c r="A5" s="63"/>
      <c r="B5" s="68"/>
      <c r="C5" s="69"/>
      <c r="D5" s="9"/>
      <c r="E5" s="9"/>
      <c r="F5" s="5"/>
      <c r="G5" s="5"/>
      <c r="H5" s="5"/>
      <c r="I5" s="5"/>
      <c r="J5" s="5"/>
      <c r="K5" s="5"/>
      <c r="L5" s="5"/>
      <c r="M5" s="5"/>
      <c r="N5" s="5"/>
      <c r="O5" s="5"/>
    </row>
    <row r="6" spans="1:15" ht="29.25" customHeight="1">
      <c r="A6" s="63"/>
      <c r="B6" s="69"/>
      <c r="C6" s="70"/>
      <c r="D6" s="5"/>
      <c r="E6" s="5"/>
      <c r="F6" s="5"/>
      <c r="G6" s="5"/>
      <c r="H6" s="5"/>
      <c r="I6" s="5"/>
      <c r="J6" s="5"/>
      <c r="K6" s="5"/>
      <c r="L6" s="5"/>
      <c r="M6" s="5"/>
      <c r="N6" s="5"/>
      <c r="O6" s="5"/>
    </row>
    <row r="7" spans="1:3" ht="29.25" customHeight="1">
      <c r="A7" s="71" t="s">
        <v>1</v>
      </c>
      <c r="B7" s="71" t="s">
        <v>2</v>
      </c>
      <c r="C7" s="71" t="s">
        <v>3</v>
      </c>
    </row>
    <row r="8" spans="1:3" ht="43.5" customHeight="1">
      <c r="A8" s="71" t="s">
        <v>4</v>
      </c>
      <c r="B8" s="73" t="s">
        <v>237</v>
      </c>
      <c r="C8" s="74">
        <f>'Kopsav.1.k.'!D23</f>
        <v>0</v>
      </c>
    </row>
    <row r="9" spans="1:3" ht="43.5" customHeight="1">
      <c r="A9" s="71">
        <v>2</v>
      </c>
      <c r="B9" s="73" t="s">
        <v>238</v>
      </c>
      <c r="C9" s="74">
        <f>'Kopsav.2.k.'!D19</f>
        <v>0</v>
      </c>
    </row>
    <row r="10" spans="1:3" ht="29.25" customHeight="1">
      <c r="A10" s="71"/>
      <c r="B10" s="107" t="s">
        <v>5</v>
      </c>
      <c r="C10" s="75">
        <f>C9+C8</f>
        <v>0</v>
      </c>
    </row>
    <row r="11" spans="1:7" s="12" customFormat="1" ht="29.25" customHeight="1">
      <c r="A11" s="76"/>
      <c r="B11" s="108" t="s">
        <v>6</v>
      </c>
      <c r="C11" s="77">
        <f>C10*0.22</f>
        <v>0</v>
      </c>
      <c r="D11" s="11"/>
      <c r="E11" s="11"/>
      <c r="F11" s="11"/>
      <c r="G11" s="11"/>
    </row>
    <row r="12" spans="1:7" s="12" customFormat="1" ht="29.25" customHeight="1">
      <c r="A12" s="76"/>
      <c r="B12" s="109" t="s">
        <v>7</v>
      </c>
      <c r="C12" s="78">
        <f>C11+C10</f>
        <v>0</v>
      </c>
      <c r="D12" s="11"/>
      <c r="E12" s="11"/>
      <c r="F12" s="11"/>
      <c r="G12" s="11"/>
    </row>
    <row r="13" spans="1:252" ht="15">
      <c r="A13" s="65"/>
      <c r="B13" s="65"/>
      <c r="C13" s="6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row>
    <row r="14" spans="1:252" ht="12.7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row>
    <row r="15" spans="1:252" ht="14.25">
      <c r="A15" s="79" t="s">
        <v>115</v>
      </c>
      <c r="B15" s="304"/>
      <c r="C15" s="188"/>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row>
    <row r="16" spans="1:252" ht="14.25">
      <c r="A16" s="79"/>
      <c r="C16" s="16"/>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row>
    <row r="17" spans="1:252" ht="14.25">
      <c r="A17" s="79"/>
      <c r="C17" s="16"/>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row>
    <row r="18" spans="1:252" ht="14.25">
      <c r="A18" s="82" t="s">
        <v>52</v>
      </c>
      <c r="B18" s="304"/>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row>
    <row r="19" spans="1:252" ht="12.7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row>
    <row r="20" spans="1:252" ht="12.75">
      <c r="A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row>
    <row r="21" spans="1:252" ht="12.75">
      <c r="A21" s="5"/>
      <c r="B21" s="13"/>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row>
    <row r="22" spans="1:252" ht="12.7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row>
    <row r="23" spans="1:252" ht="12.7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row>
  </sheetData>
  <sheetProtection selectLockedCells="1" selectUnlockedCells="1"/>
  <printOptions/>
  <pageMargins left="1.21" right="0" top="0.9840277777777777" bottom="0.9840277777777777" header="0.5118055555555555" footer="0.511805555555555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tabColor rgb="FFFFFF00"/>
  </sheetPr>
  <dimension ref="A1:HX55"/>
  <sheetViews>
    <sheetView zoomScale="91" zoomScaleNormal="91" zoomScalePageLayoutView="0" workbookViewId="0" topLeftCell="A28">
      <selection activeCell="M50" sqref="M50:P52"/>
    </sheetView>
  </sheetViews>
  <sheetFormatPr defaultColWidth="9.140625" defaultRowHeight="12.75"/>
  <cols>
    <col min="1" max="1" width="7.00390625" style="206" customWidth="1"/>
    <col min="2" max="2" width="7.28125" style="206" customWidth="1"/>
    <col min="3" max="3" width="38.140625" style="206" customWidth="1"/>
    <col min="4" max="4" width="6.140625" style="206" customWidth="1"/>
    <col min="5" max="5" width="7.28125" style="206" customWidth="1"/>
    <col min="6" max="6" width="7.00390625" style="206" customWidth="1"/>
    <col min="7" max="7" width="5.8515625" style="206" bestFit="1" customWidth="1"/>
    <col min="8" max="8" width="7.7109375" style="206" bestFit="1" customWidth="1"/>
    <col min="9" max="9" width="6.57421875" style="206" bestFit="1" customWidth="1"/>
    <col min="10" max="10" width="6.421875" style="206" customWidth="1"/>
    <col min="11" max="11" width="6.8515625" style="206" customWidth="1"/>
    <col min="12" max="12" width="8.00390625" style="206" customWidth="1"/>
    <col min="13" max="13" width="9.28125" style="206" bestFit="1" customWidth="1"/>
    <col min="14" max="15" width="9.421875" style="206" customWidth="1"/>
    <col min="16" max="16" width="10.00390625" style="206" customWidth="1"/>
    <col min="17" max="16384" width="9.140625" style="206" customWidth="1"/>
  </cols>
  <sheetData>
    <row r="1" spans="1:16" ht="15.75" customHeight="1">
      <c r="A1" s="327" t="s">
        <v>270</v>
      </c>
      <c r="B1" s="327"/>
      <c r="C1" s="327"/>
      <c r="D1" s="327"/>
      <c r="E1" s="327"/>
      <c r="F1" s="327"/>
      <c r="G1" s="327"/>
      <c r="H1" s="327"/>
      <c r="I1" s="327"/>
      <c r="J1" s="327"/>
      <c r="K1" s="327"/>
      <c r="L1" s="327"/>
      <c r="M1" s="327"/>
      <c r="N1" s="327"/>
      <c r="O1" s="327"/>
      <c r="P1" s="327"/>
    </row>
    <row r="2" spans="1:16" s="207" customFormat="1" ht="14.25" customHeight="1">
      <c r="A2" s="328" t="s">
        <v>98</v>
      </c>
      <c r="B2" s="328"/>
      <c r="C2" s="328"/>
      <c r="D2" s="328"/>
      <c r="E2" s="328"/>
      <c r="F2" s="328"/>
      <c r="G2" s="328"/>
      <c r="H2" s="328"/>
      <c r="I2" s="328"/>
      <c r="J2" s="328"/>
      <c r="K2" s="328"/>
      <c r="L2" s="328"/>
      <c r="M2" s="328"/>
      <c r="N2" s="328"/>
      <c r="O2" s="328"/>
      <c r="P2" s="328"/>
    </row>
    <row r="3" spans="1:3" s="207" customFormat="1" ht="30" customHeight="1">
      <c r="A3" s="329" t="s">
        <v>48</v>
      </c>
      <c r="B3" s="329"/>
      <c r="C3" s="207" t="s">
        <v>71</v>
      </c>
    </row>
    <row r="4" spans="1:232" ht="29.25" customHeight="1">
      <c r="A4" s="329" t="s">
        <v>2</v>
      </c>
      <c r="B4" s="329"/>
      <c r="C4" s="207" t="s">
        <v>240</v>
      </c>
      <c r="D4" s="207"/>
      <c r="E4" s="207"/>
      <c r="F4" s="207"/>
      <c r="G4" s="207"/>
      <c r="H4" s="207"/>
      <c r="I4" s="207"/>
      <c r="J4" s="207"/>
      <c r="K4" s="207"/>
      <c r="HW4" s="207"/>
      <c r="HX4" s="207"/>
    </row>
    <row r="5" spans="1:232" ht="15.75" customHeight="1">
      <c r="A5" s="329" t="s">
        <v>49</v>
      </c>
      <c r="B5" s="329"/>
      <c r="C5" s="208" t="s">
        <v>138</v>
      </c>
      <c r="D5" s="207"/>
      <c r="E5" s="207"/>
      <c r="F5" s="207"/>
      <c r="G5" s="207"/>
      <c r="H5" s="207"/>
      <c r="I5" s="207"/>
      <c r="J5" s="207"/>
      <c r="K5" s="207"/>
      <c r="HW5" s="207"/>
      <c r="HX5" s="207"/>
    </row>
    <row r="6" spans="1:232" ht="15.75" customHeight="1">
      <c r="A6" s="209" t="s">
        <v>50</v>
      </c>
      <c r="B6" s="210"/>
      <c r="C6" s="210" t="s">
        <v>226</v>
      </c>
      <c r="D6" s="207"/>
      <c r="E6" s="207"/>
      <c r="F6" s="207"/>
      <c r="G6" s="207"/>
      <c r="H6" s="207"/>
      <c r="I6" s="207"/>
      <c r="J6" s="207"/>
      <c r="K6" s="207"/>
      <c r="HW6" s="207"/>
      <c r="HX6" s="207"/>
    </row>
    <row r="7" spans="1:232" ht="15.75" customHeight="1">
      <c r="A7" s="211" t="s">
        <v>295</v>
      </c>
      <c r="B7" s="212"/>
      <c r="C7" s="212"/>
      <c r="D7" s="207"/>
      <c r="E7" s="207"/>
      <c r="F7" s="207"/>
      <c r="G7" s="207"/>
      <c r="H7" s="207"/>
      <c r="I7" s="207"/>
      <c r="J7" s="207"/>
      <c r="K7" s="207"/>
      <c r="HW7" s="207"/>
      <c r="HX7" s="207"/>
    </row>
    <row r="8" spans="1:16" s="207" customFormat="1" ht="15.75" customHeight="1">
      <c r="A8" s="213"/>
      <c r="B8" s="212"/>
      <c r="C8" s="212"/>
      <c r="D8" s="212"/>
      <c r="E8" s="212"/>
      <c r="F8" s="212"/>
      <c r="G8" s="212"/>
      <c r="H8" s="212"/>
      <c r="I8" s="212"/>
      <c r="J8" s="212"/>
      <c r="K8" s="212"/>
      <c r="L8" s="212"/>
      <c r="M8" s="212"/>
      <c r="N8" s="212"/>
      <c r="O8" s="212"/>
      <c r="P8" s="212"/>
    </row>
    <row r="9" spans="9:13" s="207" customFormat="1" ht="15.75" customHeight="1">
      <c r="I9" s="213" t="s">
        <v>54</v>
      </c>
      <c r="L9" s="326">
        <f>P46</f>
        <v>0</v>
      </c>
      <c r="M9" s="326"/>
    </row>
    <row r="10" spans="9:13" s="207" customFormat="1" ht="15.75" customHeight="1">
      <c r="I10" s="213" t="s">
        <v>51</v>
      </c>
      <c r="K10" s="213"/>
      <c r="L10" s="213"/>
      <c r="M10" s="213"/>
    </row>
    <row r="11" spans="10:12" s="207" customFormat="1" ht="12.75" customHeight="1">
      <c r="J11" s="213"/>
      <c r="L11" s="249"/>
    </row>
    <row r="12" spans="1:16" ht="21" customHeight="1">
      <c r="A12" s="330" t="s">
        <v>1</v>
      </c>
      <c r="B12" s="330" t="s">
        <v>23</v>
      </c>
      <c r="C12" s="332" t="s">
        <v>24</v>
      </c>
      <c r="D12" s="330" t="s">
        <v>25</v>
      </c>
      <c r="E12" s="330" t="s">
        <v>26</v>
      </c>
      <c r="F12" s="334" t="s">
        <v>21</v>
      </c>
      <c r="G12" s="334"/>
      <c r="H12" s="334"/>
      <c r="I12" s="334"/>
      <c r="J12" s="334"/>
      <c r="K12" s="334"/>
      <c r="L12" s="325" t="s">
        <v>22</v>
      </c>
      <c r="M12" s="325"/>
      <c r="N12" s="325"/>
      <c r="O12" s="325"/>
      <c r="P12" s="325"/>
    </row>
    <row r="13" spans="1:16" ht="63" customHeight="1">
      <c r="A13" s="331"/>
      <c r="B13" s="331"/>
      <c r="C13" s="333"/>
      <c r="D13" s="331"/>
      <c r="E13" s="331"/>
      <c r="F13" s="289" t="s">
        <v>79</v>
      </c>
      <c r="G13" s="290" t="s">
        <v>292</v>
      </c>
      <c r="H13" s="290" t="s">
        <v>15</v>
      </c>
      <c r="I13" s="290" t="s">
        <v>16</v>
      </c>
      <c r="J13" s="290" t="s">
        <v>80</v>
      </c>
      <c r="K13" s="290" t="s">
        <v>81</v>
      </c>
      <c r="L13" s="290" t="s">
        <v>46</v>
      </c>
      <c r="M13" s="290" t="s">
        <v>15</v>
      </c>
      <c r="N13" s="290" t="s">
        <v>16</v>
      </c>
      <c r="O13" s="290" t="s">
        <v>80</v>
      </c>
      <c r="P13" s="290" t="s">
        <v>27</v>
      </c>
    </row>
    <row r="14" spans="1:16" s="252" customFormat="1" ht="12">
      <c r="A14" s="250">
        <v>1</v>
      </c>
      <c r="B14" s="250">
        <v>2</v>
      </c>
      <c r="C14" s="250">
        <v>3</v>
      </c>
      <c r="D14" s="250">
        <v>4</v>
      </c>
      <c r="E14" s="250">
        <v>5</v>
      </c>
      <c r="F14" s="251">
        <v>6</v>
      </c>
      <c r="G14" s="251">
        <v>7</v>
      </c>
      <c r="H14" s="251">
        <v>8</v>
      </c>
      <c r="I14" s="251">
        <v>9</v>
      </c>
      <c r="J14" s="251">
        <v>10</v>
      </c>
      <c r="K14" s="251">
        <v>11</v>
      </c>
      <c r="L14" s="251">
        <v>12</v>
      </c>
      <c r="M14" s="251">
        <v>13</v>
      </c>
      <c r="N14" s="251">
        <v>14</v>
      </c>
      <c r="O14" s="251">
        <v>15</v>
      </c>
      <c r="P14" s="251">
        <v>16</v>
      </c>
    </row>
    <row r="15" spans="1:16" ht="12.75">
      <c r="A15" s="253">
        <v>1</v>
      </c>
      <c r="B15" s="253"/>
      <c r="C15" s="43" t="s">
        <v>261</v>
      </c>
      <c r="D15" s="44" t="s">
        <v>222</v>
      </c>
      <c r="E15" s="254">
        <v>1</v>
      </c>
      <c r="F15" s="255"/>
      <c r="G15" s="241"/>
      <c r="H15" s="256"/>
      <c r="I15" s="256"/>
      <c r="J15" s="256"/>
      <c r="K15" s="227"/>
      <c r="L15" s="257"/>
      <c r="M15" s="227"/>
      <c r="N15" s="227"/>
      <c r="O15" s="227"/>
      <c r="P15" s="227"/>
    </row>
    <row r="16" spans="1:16" ht="12.75">
      <c r="A16" s="258">
        <v>2</v>
      </c>
      <c r="B16" s="258"/>
      <c r="C16" s="56" t="s">
        <v>78</v>
      </c>
      <c r="D16" s="55" t="s">
        <v>30</v>
      </c>
      <c r="E16" s="271">
        <v>517</v>
      </c>
      <c r="F16" s="259"/>
      <c r="G16" s="260"/>
      <c r="H16" s="256"/>
      <c r="I16" s="256"/>
      <c r="J16" s="256"/>
      <c r="K16" s="227"/>
      <c r="L16" s="257"/>
      <c r="M16" s="227"/>
      <c r="N16" s="227"/>
      <c r="O16" s="227"/>
      <c r="P16" s="227"/>
    </row>
    <row r="17" spans="1:16" ht="12.75">
      <c r="A17" s="253">
        <v>3</v>
      </c>
      <c r="B17" s="258"/>
      <c r="C17" s="56" t="s">
        <v>275</v>
      </c>
      <c r="D17" s="55" t="s">
        <v>29</v>
      </c>
      <c r="E17" s="271">
        <v>153</v>
      </c>
      <c r="F17" s="259"/>
      <c r="G17" s="260"/>
      <c r="H17" s="256"/>
      <c r="I17" s="256"/>
      <c r="J17" s="256"/>
      <c r="K17" s="227"/>
      <c r="L17" s="257"/>
      <c r="M17" s="227"/>
      <c r="N17" s="227"/>
      <c r="O17" s="227"/>
      <c r="P17" s="227"/>
    </row>
    <row r="18" spans="1:16" ht="25.5">
      <c r="A18" s="258">
        <v>4</v>
      </c>
      <c r="B18" s="253"/>
      <c r="C18" s="43" t="s">
        <v>77</v>
      </c>
      <c r="D18" s="44" t="s">
        <v>29</v>
      </c>
      <c r="E18" s="254">
        <v>663</v>
      </c>
      <c r="F18" s="226"/>
      <c r="G18" s="227"/>
      <c r="H18" s="256"/>
      <c r="I18" s="256"/>
      <c r="J18" s="256"/>
      <c r="K18" s="227"/>
      <c r="L18" s="257"/>
      <c r="M18" s="227"/>
      <c r="N18" s="227"/>
      <c r="O18" s="227"/>
      <c r="P18" s="227"/>
    </row>
    <row r="19" spans="1:16" ht="12.75">
      <c r="A19" s="253">
        <v>5</v>
      </c>
      <c r="B19" s="253"/>
      <c r="C19" s="53" t="s">
        <v>263</v>
      </c>
      <c r="D19" s="44"/>
      <c r="E19" s="112"/>
      <c r="F19" s="226"/>
      <c r="G19" s="227"/>
      <c r="H19" s="256"/>
      <c r="I19" s="256"/>
      <c r="J19" s="256"/>
      <c r="K19" s="227"/>
      <c r="L19" s="257"/>
      <c r="M19" s="227"/>
      <c r="N19" s="227"/>
      <c r="O19" s="227"/>
      <c r="P19" s="227"/>
    </row>
    <row r="20" spans="1:16" ht="38.25">
      <c r="A20" s="258">
        <v>6</v>
      </c>
      <c r="B20" s="253"/>
      <c r="C20" s="170" t="s">
        <v>256</v>
      </c>
      <c r="D20" s="44" t="s">
        <v>30</v>
      </c>
      <c r="E20" s="190">
        <v>87</v>
      </c>
      <c r="F20" s="226"/>
      <c r="G20" s="227"/>
      <c r="H20" s="256"/>
      <c r="I20" s="256"/>
      <c r="J20" s="256"/>
      <c r="K20" s="227"/>
      <c r="L20" s="257"/>
      <c r="M20" s="227"/>
      <c r="N20" s="227"/>
      <c r="O20" s="227"/>
      <c r="P20" s="227"/>
    </row>
    <row r="21" spans="1:16" ht="25.5">
      <c r="A21" s="253">
        <v>7</v>
      </c>
      <c r="B21" s="253"/>
      <c r="C21" s="43" t="s">
        <v>255</v>
      </c>
      <c r="D21" s="44" t="s">
        <v>30</v>
      </c>
      <c r="E21" s="190">
        <v>107</v>
      </c>
      <c r="F21" s="226"/>
      <c r="G21" s="227"/>
      <c r="H21" s="256"/>
      <c r="I21" s="256"/>
      <c r="J21" s="256"/>
      <c r="K21" s="227"/>
      <c r="L21" s="257"/>
      <c r="M21" s="227"/>
      <c r="N21" s="227"/>
      <c r="O21" s="227"/>
      <c r="P21" s="227"/>
    </row>
    <row r="22" spans="1:16" ht="12.75">
      <c r="A22" s="258">
        <v>8</v>
      </c>
      <c r="B22" s="253"/>
      <c r="C22" s="43" t="s">
        <v>262</v>
      </c>
      <c r="D22" s="44" t="s">
        <v>30</v>
      </c>
      <c r="E22" s="190">
        <v>112</v>
      </c>
      <c r="F22" s="226"/>
      <c r="G22" s="227"/>
      <c r="H22" s="256"/>
      <c r="I22" s="256"/>
      <c r="J22" s="256"/>
      <c r="K22" s="227"/>
      <c r="L22" s="257"/>
      <c r="M22" s="227"/>
      <c r="N22" s="227"/>
      <c r="O22" s="227"/>
      <c r="P22" s="227"/>
    </row>
    <row r="23" spans="1:16" ht="12.75">
      <c r="A23" s="253">
        <v>9</v>
      </c>
      <c r="B23" s="253"/>
      <c r="C23" s="43" t="s">
        <v>88</v>
      </c>
      <c r="D23" s="44" t="s">
        <v>30</v>
      </c>
      <c r="E23" s="190">
        <v>112</v>
      </c>
      <c r="F23" s="226"/>
      <c r="G23" s="227"/>
      <c r="H23" s="256"/>
      <c r="I23" s="256"/>
      <c r="J23" s="256"/>
      <c r="K23" s="227"/>
      <c r="L23" s="257"/>
      <c r="M23" s="227"/>
      <c r="N23" s="227"/>
      <c r="O23" s="227"/>
      <c r="P23" s="227"/>
    </row>
    <row r="24" spans="1:16" ht="25.5">
      <c r="A24" s="258">
        <v>10</v>
      </c>
      <c r="B24" s="253"/>
      <c r="C24" s="170" t="s">
        <v>253</v>
      </c>
      <c r="D24" s="44" t="s">
        <v>28</v>
      </c>
      <c r="E24" s="190">
        <v>75</v>
      </c>
      <c r="F24" s="226"/>
      <c r="G24" s="227"/>
      <c r="H24" s="256"/>
      <c r="I24" s="256"/>
      <c r="J24" s="256"/>
      <c r="K24" s="227"/>
      <c r="L24" s="257"/>
      <c r="M24" s="227"/>
      <c r="N24" s="227"/>
      <c r="O24" s="227"/>
      <c r="P24" s="227"/>
    </row>
    <row r="25" spans="1:16" ht="25.5">
      <c r="A25" s="253">
        <v>11</v>
      </c>
      <c r="B25" s="253"/>
      <c r="C25" s="53" t="s">
        <v>265</v>
      </c>
      <c r="D25" s="44"/>
      <c r="E25" s="190"/>
      <c r="F25" s="226"/>
      <c r="G25" s="227"/>
      <c r="H25" s="256"/>
      <c r="I25" s="256"/>
      <c r="J25" s="256"/>
      <c r="K25" s="227"/>
      <c r="L25" s="257"/>
      <c r="M25" s="227"/>
      <c r="N25" s="227"/>
      <c r="O25" s="227"/>
      <c r="P25" s="227"/>
    </row>
    <row r="26" spans="1:18" ht="25.5">
      <c r="A26" s="258">
        <v>12</v>
      </c>
      <c r="B26" s="262"/>
      <c r="C26" s="263" t="s">
        <v>276</v>
      </c>
      <c r="D26" s="44" t="s">
        <v>30</v>
      </c>
      <c r="E26" s="190">
        <v>380</v>
      </c>
      <c r="F26" s="226"/>
      <c r="G26" s="227"/>
      <c r="H26" s="256"/>
      <c r="I26" s="256"/>
      <c r="J26" s="256"/>
      <c r="K26" s="227"/>
      <c r="L26" s="257"/>
      <c r="M26" s="227"/>
      <c r="N26" s="227"/>
      <c r="O26" s="227"/>
      <c r="P26" s="227"/>
      <c r="R26" s="294"/>
    </row>
    <row r="27" spans="1:16" ht="25.5">
      <c r="A27" s="253">
        <v>13</v>
      </c>
      <c r="B27" s="262"/>
      <c r="C27" s="263" t="s">
        <v>260</v>
      </c>
      <c r="D27" s="44" t="s">
        <v>30</v>
      </c>
      <c r="E27" s="190">
        <v>380</v>
      </c>
      <c r="F27" s="226"/>
      <c r="G27" s="227"/>
      <c r="H27" s="256"/>
      <c r="I27" s="256"/>
      <c r="J27" s="256"/>
      <c r="K27" s="227"/>
      <c r="L27" s="257"/>
      <c r="M27" s="227"/>
      <c r="N27" s="227"/>
      <c r="O27" s="227"/>
      <c r="P27" s="227"/>
    </row>
    <row r="28" spans="1:16" ht="25.5">
      <c r="A28" s="258">
        <v>14</v>
      </c>
      <c r="B28" s="253"/>
      <c r="C28" s="43" t="s">
        <v>102</v>
      </c>
      <c r="D28" s="54" t="s">
        <v>28</v>
      </c>
      <c r="E28" s="192">
        <v>58</v>
      </c>
      <c r="F28" s="226"/>
      <c r="G28" s="227"/>
      <c r="H28" s="256"/>
      <c r="I28" s="256"/>
      <c r="J28" s="256"/>
      <c r="K28" s="227"/>
      <c r="L28" s="257"/>
      <c r="M28" s="227"/>
      <c r="N28" s="227"/>
      <c r="O28" s="227"/>
      <c r="P28" s="227"/>
    </row>
    <row r="29" spans="1:16" ht="25.5">
      <c r="A29" s="253">
        <v>15</v>
      </c>
      <c r="B29" s="253"/>
      <c r="C29" s="46" t="s">
        <v>264</v>
      </c>
      <c r="D29" s="44" t="s">
        <v>30</v>
      </c>
      <c r="E29" s="190">
        <v>380</v>
      </c>
      <c r="F29" s="226"/>
      <c r="G29" s="227"/>
      <c r="H29" s="256"/>
      <c r="I29" s="256"/>
      <c r="J29" s="256"/>
      <c r="K29" s="227"/>
      <c r="L29" s="257"/>
      <c r="M29" s="227"/>
      <c r="N29" s="227"/>
      <c r="O29" s="227"/>
      <c r="P29" s="227"/>
    </row>
    <row r="30" spans="1:16" ht="12.75">
      <c r="A30" s="258">
        <v>16</v>
      </c>
      <c r="B30" s="253"/>
      <c r="C30" s="46" t="s">
        <v>271</v>
      </c>
      <c r="D30" s="44" t="s">
        <v>30</v>
      </c>
      <c r="E30" s="190">
        <v>380</v>
      </c>
      <c r="F30" s="226"/>
      <c r="G30" s="227"/>
      <c r="H30" s="256"/>
      <c r="I30" s="256"/>
      <c r="J30" s="256"/>
      <c r="K30" s="227"/>
      <c r="L30" s="257"/>
      <c r="M30" s="227"/>
      <c r="N30" s="227"/>
      <c r="O30" s="227"/>
      <c r="P30" s="227"/>
    </row>
    <row r="31" spans="1:16" ht="12.75">
      <c r="A31" s="253">
        <v>17</v>
      </c>
      <c r="B31" s="253"/>
      <c r="C31" s="43" t="s">
        <v>88</v>
      </c>
      <c r="D31" s="44" t="s">
        <v>30</v>
      </c>
      <c r="E31" s="190">
        <v>380</v>
      </c>
      <c r="F31" s="226"/>
      <c r="G31" s="227"/>
      <c r="H31" s="256"/>
      <c r="I31" s="256"/>
      <c r="J31" s="256"/>
      <c r="K31" s="227"/>
      <c r="L31" s="257"/>
      <c r="M31" s="227"/>
      <c r="N31" s="227"/>
      <c r="O31" s="227"/>
      <c r="P31" s="227"/>
    </row>
    <row r="32" spans="1:16" ht="25.5">
      <c r="A32" s="258">
        <v>18</v>
      </c>
      <c r="B32" s="253"/>
      <c r="C32" s="53" t="s">
        <v>267</v>
      </c>
      <c r="D32" s="44"/>
      <c r="E32" s="190"/>
      <c r="F32" s="226"/>
      <c r="G32" s="227"/>
      <c r="H32" s="256"/>
      <c r="I32" s="256"/>
      <c r="J32" s="256"/>
      <c r="K32" s="227"/>
      <c r="L32" s="257"/>
      <c r="M32" s="227"/>
      <c r="N32" s="227"/>
      <c r="O32" s="227"/>
      <c r="P32" s="227"/>
    </row>
    <row r="33" spans="1:16" ht="12.75">
      <c r="A33" s="253">
        <v>19</v>
      </c>
      <c r="B33" s="253"/>
      <c r="C33" s="43" t="s">
        <v>266</v>
      </c>
      <c r="D33" s="44" t="s">
        <v>30</v>
      </c>
      <c r="E33" s="190">
        <v>538</v>
      </c>
      <c r="F33" s="226"/>
      <c r="G33" s="227"/>
      <c r="H33" s="256"/>
      <c r="I33" s="256"/>
      <c r="J33" s="256"/>
      <c r="K33" s="227"/>
      <c r="L33" s="257"/>
      <c r="M33" s="227"/>
      <c r="N33" s="227"/>
      <c r="O33" s="227"/>
      <c r="P33" s="227"/>
    </row>
    <row r="34" spans="1:16" ht="12.75">
      <c r="A34" s="258">
        <v>20</v>
      </c>
      <c r="B34" s="253"/>
      <c r="C34" s="170" t="s">
        <v>83</v>
      </c>
      <c r="D34" s="44" t="s">
        <v>30</v>
      </c>
      <c r="E34" s="190">
        <v>548</v>
      </c>
      <c r="F34" s="226"/>
      <c r="G34" s="227"/>
      <c r="H34" s="256"/>
      <c r="I34" s="256"/>
      <c r="J34" s="256"/>
      <c r="K34" s="227"/>
      <c r="L34" s="257"/>
      <c r="M34" s="227"/>
      <c r="N34" s="227"/>
      <c r="O34" s="227"/>
      <c r="P34" s="227"/>
    </row>
    <row r="35" spans="1:16" ht="12.75">
      <c r="A35" s="253">
        <v>21</v>
      </c>
      <c r="B35" s="253"/>
      <c r="C35" s="43" t="s">
        <v>82</v>
      </c>
      <c r="D35" s="44" t="s">
        <v>30</v>
      </c>
      <c r="E35" s="190">
        <v>10</v>
      </c>
      <c r="F35" s="226"/>
      <c r="G35" s="227"/>
      <c r="H35" s="256"/>
      <c r="I35" s="256"/>
      <c r="J35" s="256"/>
      <c r="K35" s="227"/>
      <c r="L35" s="257"/>
      <c r="M35" s="227"/>
      <c r="N35" s="227"/>
      <c r="O35" s="227"/>
      <c r="P35" s="227"/>
    </row>
    <row r="36" spans="1:16" ht="25.5">
      <c r="A36" s="258">
        <v>22</v>
      </c>
      <c r="B36" s="253"/>
      <c r="C36" s="43" t="s">
        <v>102</v>
      </c>
      <c r="D36" s="54" t="s">
        <v>28</v>
      </c>
      <c r="E36" s="192">
        <v>103</v>
      </c>
      <c r="F36" s="226"/>
      <c r="G36" s="227"/>
      <c r="H36" s="256"/>
      <c r="I36" s="256"/>
      <c r="J36" s="256"/>
      <c r="K36" s="227"/>
      <c r="L36" s="257"/>
      <c r="M36" s="227"/>
      <c r="N36" s="227"/>
      <c r="O36" s="227"/>
      <c r="P36" s="227"/>
    </row>
    <row r="37" spans="1:16" ht="25.5">
      <c r="A37" s="253">
        <v>23</v>
      </c>
      <c r="B37" s="253"/>
      <c r="C37" s="43" t="s">
        <v>272</v>
      </c>
      <c r="D37" s="44" t="s">
        <v>30</v>
      </c>
      <c r="E37" s="190">
        <v>538</v>
      </c>
      <c r="F37" s="226"/>
      <c r="G37" s="227"/>
      <c r="H37" s="256"/>
      <c r="I37" s="256"/>
      <c r="J37" s="256"/>
      <c r="K37" s="227"/>
      <c r="L37" s="257"/>
      <c r="M37" s="227"/>
      <c r="N37" s="227"/>
      <c r="O37" s="227"/>
      <c r="P37" s="227"/>
    </row>
    <row r="38" spans="1:16" ht="25.5">
      <c r="A38" s="258">
        <v>24</v>
      </c>
      <c r="B38" s="253"/>
      <c r="C38" s="46" t="s">
        <v>264</v>
      </c>
      <c r="D38" s="44" t="s">
        <v>30</v>
      </c>
      <c r="E38" s="190">
        <v>538</v>
      </c>
      <c r="F38" s="226"/>
      <c r="G38" s="227"/>
      <c r="H38" s="256"/>
      <c r="I38" s="256"/>
      <c r="J38" s="256"/>
      <c r="K38" s="227"/>
      <c r="L38" s="257"/>
      <c r="M38" s="227"/>
      <c r="N38" s="227"/>
      <c r="O38" s="227"/>
      <c r="P38" s="227"/>
    </row>
    <row r="39" spans="1:16" ht="12.75">
      <c r="A39" s="253">
        <v>25</v>
      </c>
      <c r="B39" s="253"/>
      <c r="C39" s="170" t="s">
        <v>262</v>
      </c>
      <c r="D39" s="44" t="s">
        <v>30</v>
      </c>
      <c r="E39" s="190">
        <v>538</v>
      </c>
      <c r="F39" s="226"/>
      <c r="G39" s="227"/>
      <c r="H39" s="256"/>
      <c r="I39" s="256"/>
      <c r="J39" s="256"/>
      <c r="K39" s="227"/>
      <c r="L39" s="257"/>
      <c r="M39" s="227"/>
      <c r="N39" s="227"/>
      <c r="O39" s="227"/>
      <c r="P39" s="227"/>
    </row>
    <row r="40" spans="1:16" ht="12.75">
      <c r="A40" s="258">
        <v>26</v>
      </c>
      <c r="B40" s="253"/>
      <c r="C40" s="43" t="s">
        <v>88</v>
      </c>
      <c r="D40" s="44" t="s">
        <v>30</v>
      </c>
      <c r="E40" s="190">
        <v>538</v>
      </c>
      <c r="F40" s="226"/>
      <c r="G40" s="227"/>
      <c r="H40" s="256"/>
      <c r="I40" s="256"/>
      <c r="J40" s="256"/>
      <c r="K40" s="227"/>
      <c r="L40" s="257"/>
      <c r="M40" s="227"/>
      <c r="N40" s="227"/>
      <c r="O40" s="227"/>
      <c r="P40" s="227"/>
    </row>
    <row r="41" spans="1:16" ht="12.75">
      <c r="A41" s="253">
        <v>27</v>
      </c>
      <c r="B41" s="264"/>
      <c r="C41" s="110" t="s">
        <v>99</v>
      </c>
      <c r="D41" s="55"/>
      <c r="E41" s="113"/>
      <c r="F41" s="226"/>
      <c r="G41" s="227"/>
      <c r="H41" s="256"/>
      <c r="I41" s="256"/>
      <c r="J41" s="256"/>
      <c r="K41" s="227"/>
      <c r="L41" s="257"/>
      <c r="M41" s="227"/>
      <c r="N41" s="227"/>
      <c r="O41" s="227"/>
      <c r="P41" s="227"/>
    </row>
    <row r="42" spans="1:16" ht="25.5">
      <c r="A42" s="258">
        <v>28</v>
      </c>
      <c r="B42" s="264"/>
      <c r="C42" s="56" t="s">
        <v>100</v>
      </c>
      <c r="D42" s="55" t="s">
        <v>30</v>
      </c>
      <c r="E42" s="271">
        <v>517</v>
      </c>
      <c r="F42" s="226"/>
      <c r="G42" s="265"/>
      <c r="H42" s="256"/>
      <c r="I42" s="256"/>
      <c r="J42" s="256"/>
      <c r="K42" s="227"/>
      <c r="L42" s="257"/>
      <c r="M42" s="227"/>
      <c r="N42" s="227"/>
      <c r="O42" s="227"/>
      <c r="P42" s="227"/>
    </row>
    <row r="43" spans="1:16" ht="12.75">
      <c r="A43" s="253">
        <v>29</v>
      </c>
      <c r="B43" s="264"/>
      <c r="C43" s="56" t="s">
        <v>101</v>
      </c>
      <c r="D43" s="55" t="s">
        <v>30</v>
      </c>
      <c r="E43" s="271">
        <v>132</v>
      </c>
      <c r="F43" s="226"/>
      <c r="G43" s="227"/>
      <c r="H43" s="256"/>
      <c r="I43" s="256"/>
      <c r="J43" s="256"/>
      <c r="K43" s="227"/>
      <c r="L43" s="257"/>
      <c r="M43" s="227"/>
      <c r="N43" s="227"/>
      <c r="O43" s="227"/>
      <c r="P43" s="227"/>
    </row>
    <row r="44" spans="1:16" s="235" customFormat="1" ht="12.75">
      <c r="A44" s="231"/>
      <c r="B44" s="231"/>
      <c r="C44" s="266" t="s">
        <v>5</v>
      </c>
      <c r="D44" s="266"/>
      <c r="E44" s="267"/>
      <c r="F44" s="267"/>
      <c r="G44" s="267"/>
      <c r="H44" s="267"/>
      <c r="I44" s="267"/>
      <c r="J44" s="267"/>
      <c r="K44" s="267"/>
      <c r="L44" s="268">
        <f>SUM(L15:L43)</f>
        <v>0</v>
      </c>
      <c r="M44" s="269">
        <f>SUM(M15:M43)</f>
        <v>0</v>
      </c>
      <c r="N44" s="269">
        <f>SUM(N15:N43)</f>
        <v>0</v>
      </c>
      <c r="O44" s="269">
        <f>SUM(O15:O43)</f>
        <v>0</v>
      </c>
      <c r="P44" s="269">
        <f>SUM(P15:P43)</f>
        <v>0</v>
      </c>
    </row>
    <row r="45" spans="1:16" ht="25.5">
      <c r="A45" s="236"/>
      <c r="B45" s="236"/>
      <c r="C45" s="237" t="s">
        <v>55</v>
      </c>
      <c r="D45" s="238">
        <v>0</v>
      </c>
      <c r="E45" s="239"/>
      <c r="F45" s="239"/>
      <c r="G45" s="239"/>
      <c r="H45" s="239"/>
      <c r="I45" s="239"/>
      <c r="J45" s="239"/>
      <c r="K45" s="239"/>
      <c r="L45" s="240"/>
      <c r="M45" s="240"/>
      <c r="N45" s="240">
        <f>N44*D45</f>
        <v>0</v>
      </c>
      <c r="O45" s="240"/>
      <c r="P45" s="241">
        <f>N45</f>
        <v>0</v>
      </c>
    </row>
    <row r="46" spans="1:16" s="235" customFormat="1" ht="12.75">
      <c r="A46" s="230"/>
      <c r="B46" s="230"/>
      <c r="C46" s="231" t="s">
        <v>31</v>
      </c>
      <c r="D46" s="232" t="s">
        <v>20</v>
      </c>
      <c r="E46" s="230"/>
      <c r="F46" s="230"/>
      <c r="G46" s="230"/>
      <c r="H46" s="230"/>
      <c r="I46" s="230"/>
      <c r="J46" s="230"/>
      <c r="K46" s="230"/>
      <c r="L46" s="232"/>
      <c r="M46" s="232">
        <f>SUM(M44:M45)</f>
        <v>0</v>
      </c>
      <c r="N46" s="232">
        <f>SUM(N44:N45)</f>
        <v>0</v>
      </c>
      <c r="O46" s="232">
        <f>SUM(O44:O45)</f>
        <v>0</v>
      </c>
      <c r="P46" s="234">
        <f>SUM(P44:P45)</f>
        <v>0</v>
      </c>
    </row>
    <row r="47" spans="1:16" s="235" customFormat="1" ht="12.75">
      <c r="A47" s="242"/>
      <c r="B47" s="242"/>
      <c r="C47" s="243"/>
      <c r="D47" s="242"/>
      <c r="E47" s="242"/>
      <c r="F47" s="242"/>
      <c r="G47" s="242"/>
      <c r="H47" s="242"/>
      <c r="I47" s="242"/>
      <c r="J47" s="242"/>
      <c r="K47" s="242"/>
      <c r="L47" s="244"/>
      <c r="M47" s="242"/>
      <c r="N47" s="242"/>
      <c r="O47" s="242"/>
      <c r="P47" s="242"/>
    </row>
    <row r="48" spans="1:16" s="235" customFormat="1" ht="12.75">
      <c r="A48" s="242"/>
      <c r="B48" s="242"/>
      <c r="C48" s="243"/>
      <c r="D48" s="242"/>
      <c r="E48" s="242"/>
      <c r="F48" s="242"/>
      <c r="G48" s="242"/>
      <c r="H48" s="242"/>
      <c r="I48" s="242"/>
      <c r="J48" s="242"/>
      <c r="K48" s="242"/>
      <c r="L48" s="244"/>
      <c r="M48" s="242"/>
      <c r="N48" s="242"/>
      <c r="O48" s="242"/>
      <c r="P48" s="242"/>
    </row>
    <row r="49" s="207" customFormat="1" ht="12.75">
      <c r="C49" s="270"/>
    </row>
    <row r="50" spans="1:16" s="207" customFormat="1" ht="12.75">
      <c r="A50" s="213"/>
      <c r="C50" s="245"/>
      <c r="D50" s="213"/>
      <c r="E50" s="213"/>
      <c r="J50" s="213" t="s">
        <v>115</v>
      </c>
      <c r="M50" s="324"/>
      <c r="N50" s="324"/>
      <c r="P50" s="246"/>
    </row>
    <row r="51" spans="3:14" s="207" customFormat="1" ht="12.75">
      <c r="C51" s="245"/>
      <c r="M51" s="206"/>
      <c r="N51" s="206"/>
    </row>
    <row r="52" spans="10:14" s="207" customFormat="1" ht="12.75">
      <c r="J52" s="213" t="s">
        <v>52</v>
      </c>
      <c r="M52" s="350"/>
      <c r="N52" s="350"/>
    </row>
    <row r="53" s="207" customFormat="1" ht="12.75"/>
    <row r="54" s="207" customFormat="1" ht="12.75"/>
    <row r="55" ht="12.75">
      <c r="M55" s="248"/>
    </row>
  </sheetData>
  <sheetProtection/>
  <mergeCells count="15">
    <mergeCell ref="F12:K12"/>
    <mergeCell ref="A1:P1"/>
    <mergeCell ref="A2:P2"/>
    <mergeCell ref="A3:B3"/>
    <mergeCell ref="A4:B4"/>
    <mergeCell ref="M50:N50"/>
    <mergeCell ref="M52:N52"/>
    <mergeCell ref="A5:B5"/>
    <mergeCell ref="L9:M9"/>
    <mergeCell ref="L12:P12"/>
    <mergeCell ref="A12:A13"/>
    <mergeCell ref="B12:B13"/>
    <mergeCell ref="C12:C13"/>
    <mergeCell ref="D12:D13"/>
    <mergeCell ref="E12:E13"/>
  </mergeCells>
  <conditionalFormatting sqref="K31:P32 F30:G32 E36:G36 K36:P36 E34:G34 E41 F41:G43 K41:P43 E25:E27 F25:G25 E29:E32 K25:P25 K34:P34 E16:G18 K16:P18">
    <cfRule type="cellIs" priority="56" dxfId="0" operator="equal" stopIfTrue="1">
      <formula>0</formula>
    </cfRule>
  </conditionalFormatting>
  <conditionalFormatting sqref="E42:E43">
    <cfRule type="cellIs" priority="52" dxfId="0" operator="equal" stopIfTrue="1">
      <formula>0</formula>
    </cfRule>
  </conditionalFormatting>
  <conditionalFormatting sqref="F15 K15:P15">
    <cfRule type="cellIs" priority="44" dxfId="0" operator="equal" stopIfTrue="1">
      <formula>0</formula>
    </cfRule>
  </conditionalFormatting>
  <conditionalFormatting sqref="E15 G15">
    <cfRule type="cellIs" priority="43" dxfId="0" operator="equal" stopIfTrue="1">
      <formula>0</formula>
    </cfRule>
  </conditionalFormatting>
  <conditionalFormatting sqref="K20:P23 E20:G23">
    <cfRule type="cellIs" priority="42" dxfId="0" operator="equal" stopIfTrue="1">
      <formula>0</formula>
    </cfRule>
  </conditionalFormatting>
  <conditionalFormatting sqref="E19:G19 K19:P19">
    <cfRule type="cellIs" priority="41" dxfId="0" operator="equal" stopIfTrue="1">
      <formula>0</formula>
    </cfRule>
  </conditionalFormatting>
  <conditionalFormatting sqref="K24:P24 F24:G24">
    <cfRule type="cellIs" priority="40" dxfId="0" operator="equal" stopIfTrue="1">
      <formula>0</formula>
    </cfRule>
  </conditionalFormatting>
  <conditionalFormatting sqref="E24">
    <cfRule type="cellIs" priority="39" dxfId="0" operator="equal" stopIfTrue="1">
      <formula>0</formula>
    </cfRule>
  </conditionalFormatting>
  <conditionalFormatting sqref="F27:G27">
    <cfRule type="cellIs" priority="36" dxfId="0" operator="equal" stopIfTrue="1">
      <formula>0</formula>
    </cfRule>
  </conditionalFormatting>
  <conditionalFormatting sqref="F26:G26">
    <cfRule type="cellIs" priority="38" dxfId="0" operator="equal" stopIfTrue="1">
      <formula>0</formula>
    </cfRule>
  </conditionalFormatting>
  <conditionalFormatting sqref="F29:G29">
    <cfRule type="cellIs" priority="34" dxfId="0" operator="equal" stopIfTrue="1">
      <formula>0</formula>
    </cfRule>
  </conditionalFormatting>
  <conditionalFormatting sqref="K26:P27 K29:P30">
    <cfRule type="cellIs" priority="32" dxfId="0" operator="equal" stopIfTrue="1">
      <formula>0</formula>
    </cfRule>
  </conditionalFormatting>
  <conditionalFormatting sqref="E33:G33 K33:P33 E37:E40">
    <cfRule type="cellIs" priority="31" dxfId="0" operator="equal" stopIfTrue="1">
      <formula>0</formula>
    </cfRule>
  </conditionalFormatting>
  <conditionalFormatting sqref="K39:P40 F39:G40">
    <cfRule type="cellIs" priority="25" dxfId="0" operator="equal" stopIfTrue="1">
      <formula>0</formula>
    </cfRule>
  </conditionalFormatting>
  <conditionalFormatting sqref="K37:P37 F37:G37">
    <cfRule type="cellIs" priority="30" dxfId="0" operator="equal" stopIfTrue="1">
      <formula>0</formula>
    </cfRule>
  </conditionalFormatting>
  <conditionalFormatting sqref="E35:G35 K35:P35">
    <cfRule type="cellIs" priority="29" dxfId="0" operator="equal" stopIfTrue="1">
      <formula>0</formula>
    </cfRule>
  </conditionalFormatting>
  <conditionalFormatting sqref="K38:P38 F38:G38">
    <cfRule type="cellIs" priority="27" dxfId="0" operator="equal" stopIfTrue="1">
      <formula>0</formula>
    </cfRule>
  </conditionalFormatting>
  <conditionalFormatting sqref="E28:G28 K28:P28">
    <cfRule type="cellIs" priority="8" dxfId="0" operator="equal" stopIfTrue="1">
      <formula>0</formula>
    </cfRule>
  </conditionalFormatting>
  <conditionalFormatting sqref="H15:J15 H17:J43">
    <cfRule type="cellIs" priority="4" dxfId="0" operator="equal" stopIfTrue="1">
      <formula>0</formula>
    </cfRule>
  </conditionalFormatting>
  <conditionalFormatting sqref="H16:J16">
    <cfRule type="cellIs" priority="1" dxfId="0" operator="equal" stopIfTrue="1">
      <formula>0</formula>
    </cfRule>
  </conditionalFormatting>
  <printOptions/>
  <pageMargins left="0.25" right="0.27" top="1.23" bottom="0.43" header="0.3" footer="0.2"/>
  <pageSetup horizontalDpi="600" verticalDpi="600" orientation="landscape" scale="90"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sheetPr>
    <tabColor theme="5" tint="0.39998000860214233"/>
  </sheetPr>
  <dimension ref="A1:IH55"/>
  <sheetViews>
    <sheetView zoomScalePageLayoutView="0" workbookViewId="0" topLeftCell="A25">
      <selection activeCell="L37" sqref="L37:P39"/>
    </sheetView>
  </sheetViews>
  <sheetFormatPr defaultColWidth="9.140625" defaultRowHeight="12.75"/>
  <cols>
    <col min="1" max="1" width="7.57421875" style="206" customWidth="1"/>
    <col min="2" max="2" width="7.140625" style="206" customWidth="1"/>
    <col min="3" max="3" width="28.421875" style="206" customWidth="1"/>
    <col min="4" max="4" width="6.57421875" style="206" customWidth="1"/>
    <col min="5" max="5" width="4.7109375" style="206" customWidth="1"/>
    <col min="6" max="6" width="7.7109375" style="206" customWidth="1"/>
    <col min="7" max="7" width="6.57421875" style="206" customWidth="1"/>
    <col min="8" max="8" width="8.421875" style="206" customWidth="1"/>
    <col min="9" max="9" width="8.140625" style="206" customWidth="1"/>
    <col min="10" max="10" width="7.7109375" style="206" customWidth="1"/>
    <col min="11" max="11" width="9.57421875" style="206" customWidth="1"/>
    <col min="12" max="12" width="8.57421875" style="206" customWidth="1"/>
    <col min="13" max="17" width="9.57421875" style="206" customWidth="1"/>
    <col min="18" max="18" width="22.8515625" style="206" customWidth="1"/>
    <col min="19" max="19" width="8.421875" style="206" customWidth="1"/>
    <col min="20" max="16384" width="9.140625" style="206" customWidth="1"/>
  </cols>
  <sheetData>
    <row r="1" spans="1:17" ht="15.75">
      <c r="A1" s="327" t="s">
        <v>269</v>
      </c>
      <c r="B1" s="327"/>
      <c r="C1" s="327"/>
      <c r="D1" s="327"/>
      <c r="E1" s="327"/>
      <c r="F1" s="327"/>
      <c r="G1" s="327"/>
      <c r="H1" s="327"/>
      <c r="I1" s="327"/>
      <c r="J1" s="327"/>
      <c r="K1" s="327"/>
      <c r="L1" s="327"/>
      <c r="M1" s="327"/>
      <c r="N1" s="327"/>
      <c r="O1" s="327"/>
      <c r="P1" s="327"/>
      <c r="Q1" s="205"/>
    </row>
    <row r="2" spans="1:17" ht="15.75">
      <c r="A2" s="327" t="s">
        <v>244</v>
      </c>
      <c r="B2" s="327"/>
      <c r="C2" s="327"/>
      <c r="D2" s="327"/>
      <c r="E2" s="327"/>
      <c r="F2" s="327"/>
      <c r="G2" s="327"/>
      <c r="H2" s="327"/>
      <c r="I2" s="327"/>
      <c r="J2" s="327"/>
      <c r="K2" s="327"/>
      <c r="L2" s="327"/>
      <c r="M2" s="327"/>
      <c r="N2" s="327"/>
      <c r="O2" s="327"/>
      <c r="P2" s="327"/>
      <c r="Q2" s="205"/>
    </row>
    <row r="3" spans="1:3" s="207" customFormat="1" ht="24.75" customHeight="1">
      <c r="A3" s="329" t="s">
        <v>48</v>
      </c>
      <c r="B3" s="329"/>
      <c r="C3" s="207" t="s">
        <v>71</v>
      </c>
    </row>
    <row r="4" spans="1:242" ht="25.5" customHeight="1">
      <c r="A4" s="329" t="s">
        <v>2</v>
      </c>
      <c r="B4" s="329"/>
      <c r="C4" s="207" t="s">
        <v>240</v>
      </c>
      <c r="D4" s="207"/>
      <c r="E4" s="207"/>
      <c r="F4" s="207"/>
      <c r="G4" s="207"/>
      <c r="H4" s="207"/>
      <c r="I4" s="207"/>
      <c r="J4" s="207"/>
      <c r="K4" s="207"/>
      <c r="IG4" s="207"/>
      <c r="IH4" s="207"/>
    </row>
    <row r="5" spans="1:242" ht="12.75">
      <c r="A5" s="329" t="s">
        <v>49</v>
      </c>
      <c r="B5" s="329"/>
      <c r="C5" s="208" t="s">
        <v>138</v>
      </c>
      <c r="D5" s="207"/>
      <c r="E5" s="207"/>
      <c r="F5" s="207"/>
      <c r="G5" s="207"/>
      <c r="H5" s="207"/>
      <c r="I5" s="207"/>
      <c r="J5" s="207"/>
      <c r="K5" s="207"/>
      <c r="IG5" s="207"/>
      <c r="IH5" s="207"/>
    </row>
    <row r="6" spans="1:242" ht="12.75">
      <c r="A6" s="209" t="s">
        <v>50</v>
      </c>
      <c r="B6" s="210"/>
      <c r="C6" s="210" t="s">
        <v>226</v>
      </c>
      <c r="D6" s="207"/>
      <c r="E6" s="207"/>
      <c r="F6" s="207"/>
      <c r="G6" s="207"/>
      <c r="H6" s="207"/>
      <c r="I6" s="207"/>
      <c r="J6" s="207"/>
      <c r="K6" s="207"/>
      <c r="IG6" s="207"/>
      <c r="IH6" s="207"/>
    </row>
    <row r="7" spans="1:242" ht="12.75">
      <c r="A7" s="211" t="s">
        <v>294</v>
      </c>
      <c r="B7" s="212"/>
      <c r="C7" s="212"/>
      <c r="D7" s="207"/>
      <c r="E7" s="207"/>
      <c r="F7" s="207"/>
      <c r="G7" s="207"/>
      <c r="H7" s="207"/>
      <c r="I7" s="207"/>
      <c r="J7" s="207"/>
      <c r="K7" s="207"/>
      <c r="IG7" s="207"/>
      <c r="IH7" s="207"/>
    </row>
    <row r="8" spans="1:17" s="207" customFormat="1" ht="12.75">
      <c r="A8" s="213"/>
      <c r="B8" s="212"/>
      <c r="C8" s="212"/>
      <c r="D8" s="212"/>
      <c r="E8" s="212"/>
      <c r="F8" s="212"/>
      <c r="G8" s="212"/>
      <c r="H8" s="212"/>
      <c r="I8" s="212"/>
      <c r="J8" s="212"/>
      <c r="K8" s="212"/>
      <c r="L8" s="212"/>
      <c r="M8" s="212"/>
      <c r="N8" s="212"/>
      <c r="O8" s="212"/>
      <c r="P8" s="212"/>
      <c r="Q8" s="212"/>
    </row>
    <row r="9" spans="10:13" s="207" customFormat="1" ht="12.75">
      <c r="J9" s="213" t="s">
        <v>54</v>
      </c>
      <c r="L9" s="214"/>
      <c r="M9" s="214">
        <f>P35</f>
        <v>0</v>
      </c>
    </row>
    <row r="10" spans="10:13" s="207" customFormat="1" ht="12.75">
      <c r="J10" s="213" t="s">
        <v>51</v>
      </c>
      <c r="K10" s="213"/>
      <c r="L10" s="213"/>
      <c r="M10" s="213"/>
    </row>
    <row r="11" spans="2:10" s="215" customFormat="1" ht="12.75">
      <c r="B11" s="216"/>
      <c r="J11" s="213"/>
    </row>
    <row r="12" spans="1:16" ht="21" customHeight="1">
      <c r="A12" s="330" t="s">
        <v>1</v>
      </c>
      <c r="B12" s="330" t="s">
        <v>23</v>
      </c>
      <c r="C12" s="332" t="s">
        <v>24</v>
      </c>
      <c r="D12" s="330" t="s">
        <v>25</v>
      </c>
      <c r="E12" s="330" t="s">
        <v>26</v>
      </c>
      <c r="F12" s="334" t="s">
        <v>21</v>
      </c>
      <c r="G12" s="334"/>
      <c r="H12" s="334"/>
      <c r="I12" s="334"/>
      <c r="J12" s="334"/>
      <c r="K12" s="334"/>
      <c r="L12" s="325" t="s">
        <v>22</v>
      </c>
      <c r="M12" s="325"/>
      <c r="N12" s="325"/>
      <c r="O12" s="325"/>
      <c r="P12" s="325"/>
    </row>
    <row r="13" spans="1:16" ht="63" customHeight="1">
      <c r="A13" s="331"/>
      <c r="B13" s="331"/>
      <c r="C13" s="333"/>
      <c r="D13" s="331"/>
      <c r="E13" s="331"/>
      <c r="F13" s="289" t="s">
        <v>79</v>
      </c>
      <c r="G13" s="290" t="s">
        <v>292</v>
      </c>
      <c r="H13" s="290" t="s">
        <v>15</v>
      </c>
      <c r="I13" s="290" t="s">
        <v>16</v>
      </c>
      <c r="J13" s="290" t="s">
        <v>80</v>
      </c>
      <c r="K13" s="290" t="s">
        <v>81</v>
      </c>
      <c r="L13" s="290" t="s">
        <v>46</v>
      </c>
      <c r="M13" s="290" t="s">
        <v>15</v>
      </c>
      <c r="N13" s="290" t="s">
        <v>16</v>
      </c>
      <c r="O13" s="290" t="s">
        <v>80</v>
      </c>
      <c r="P13" s="290" t="s">
        <v>27</v>
      </c>
    </row>
    <row r="14" spans="1:17" s="220" customFormat="1" ht="12.75">
      <c r="A14" s="217">
        <v>1</v>
      </c>
      <c r="B14" s="217">
        <v>2</v>
      </c>
      <c r="C14" s="217">
        <v>3</v>
      </c>
      <c r="D14" s="217">
        <v>4</v>
      </c>
      <c r="E14" s="217">
        <v>5</v>
      </c>
      <c r="F14" s="218">
        <v>6</v>
      </c>
      <c r="G14" s="219">
        <v>7</v>
      </c>
      <c r="H14" s="219">
        <v>8</v>
      </c>
      <c r="I14" s="219">
        <v>9</v>
      </c>
      <c r="J14" s="219">
        <v>10</v>
      </c>
      <c r="K14" s="219">
        <v>11</v>
      </c>
      <c r="L14" s="219">
        <v>12</v>
      </c>
      <c r="M14" s="219">
        <v>13</v>
      </c>
      <c r="N14" s="219">
        <v>14</v>
      </c>
      <c r="O14" s="219">
        <v>15</v>
      </c>
      <c r="P14" s="219">
        <v>16</v>
      </c>
      <c r="Q14" s="286"/>
    </row>
    <row r="15" spans="1:17" s="223" customFormat="1" ht="25.5">
      <c r="A15" s="193">
        <v>1</v>
      </c>
      <c r="B15" s="194"/>
      <c r="C15" s="221" t="s">
        <v>85</v>
      </c>
      <c r="D15" s="222" t="s">
        <v>60</v>
      </c>
      <c r="E15" s="204">
        <v>2</v>
      </c>
      <c r="F15" s="197"/>
      <c r="G15" s="198"/>
      <c r="H15" s="256"/>
      <c r="I15" s="256"/>
      <c r="J15" s="256"/>
      <c r="K15" s="199"/>
      <c r="L15" s="200"/>
      <c r="M15" s="199"/>
      <c r="N15" s="199"/>
      <c r="O15" s="199"/>
      <c r="P15" s="199"/>
      <c r="Q15" s="283"/>
    </row>
    <row r="16" spans="1:17" s="223" customFormat="1" ht="25.5">
      <c r="A16" s="193">
        <v>2</v>
      </c>
      <c r="B16" s="194"/>
      <c r="C16" s="221" t="s">
        <v>84</v>
      </c>
      <c r="D16" s="222" t="s">
        <v>60</v>
      </c>
      <c r="E16" s="204">
        <v>17</v>
      </c>
      <c r="F16" s="197"/>
      <c r="G16" s="198"/>
      <c r="H16" s="256"/>
      <c r="I16" s="256"/>
      <c r="J16" s="256"/>
      <c r="K16" s="199"/>
      <c r="L16" s="200"/>
      <c r="M16" s="199"/>
      <c r="N16" s="199"/>
      <c r="O16" s="199"/>
      <c r="P16" s="199"/>
      <c r="Q16" s="283"/>
    </row>
    <row r="17" spans="1:18" s="223" customFormat="1" ht="25.5">
      <c r="A17" s="193">
        <v>3</v>
      </c>
      <c r="B17" s="194"/>
      <c r="C17" s="221" t="s">
        <v>86</v>
      </c>
      <c r="D17" s="222" t="s">
        <v>60</v>
      </c>
      <c r="E17" s="204">
        <v>8</v>
      </c>
      <c r="F17" s="197"/>
      <c r="G17" s="198"/>
      <c r="H17" s="256"/>
      <c r="I17" s="256"/>
      <c r="J17" s="256"/>
      <c r="K17" s="199"/>
      <c r="L17" s="200"/>
      <c r="M17" s="199"/>
      <c r="N17" s="199"/>
      <c r="O17" s="199"/>
      <c r="P17" s="199"/>
      <c r="Q17" s="283"/>
      <c r="R17" s="224"/>
    </row>
    <row r="18" spans="1:17" s="223" customFormat="1" ht="12.75">
      <c r="A18" s="193">
        <v>4</v>
      </c>
      <c r="B18" s="194"/>
      <c r="C18" s="225" t="s">
        <v>95</v>
      </c>
      <c r="D18" s="222" t="s">
        <v>89</v>
      </c>
      <c r="E18" s="204">
        <v>1</v>
      </c>
      <c r="F18" s="226"/>
      <c r="G18" s="227"/>
      <c r="H18" s="256"/>
      <c r="I18" s="256"/>
      <c r="J18" s="256"/>
      <c r="K18" s="199"/>
      <c r="L18" s="200"/>
      <c r="M18" s="199"/>
      <c r="N18" s="199"/>
      <c r="O18" s="199"/>
      <c r="P18" s="199"/>
      <c r="Q18" s="283"/>
    </row>
    <row r="19" spans="1:17" s="223" customFormat="1" ht="25.5">
      <c r="A19" s="193">
        <v>5</v>
      </c>
      <c r="B19" s="194"/>
      <c r="C19" s="225" t="s">
        <v>241</v>
      </c>
      <c r="D19" s="222" t="s">
        <v>89</v>
      </c>
      <c r="E19" s="204">
        <v>1</v>
      </c>
      <c r="F19" s="226"/>
      <c r="G19" s="227"/>
      <c r="H19" s="256"/>
      <c r="I19" s="256"/>
      <c r="J19" s="256"/>
      <c r="K19" s="199"/>
      <c r="L19" s="200"/>
      <c r="M19" s="199"/>
      <c r="N19" s="199"/>
      <c r="O19" s="199"/>
      <c r="P19" s="199"/>
      <c r="Q19" s="283"/>
    </row>
    <row r="20" spans="1:17" s="223" customFormat="1" ht="12.75">
      <c r="A20" s="193">
        <v>6</v>
      </c>
      <c r="B20" s="194"/>
      <c r="C20" s="225" t="s">
        <v>96</v>
      </c>
      <c r="D20" s="222" t="s">
        <v>89</v>
      </c>
      <c r="E20" s="204">
        <v>1</v>
      </c>
      <c r="F20" s="226"/>
      <c r="G20" s="227"/>
      <c r="H20" s="256"/>
      <c r="I20" s="256"/>
      <c r="J20" s="256"/>
      <c r="K20" s="199"/>
      <c r="L20" s="200"/>
      <c r="M20" s="199"/>
      <c r="N20" s="199"/>
      <c r="O20" s="199"/>
      <c r="P20" s="199"/>
      <c r="Q20" s="283"/>
    </row>
    <row r="21" spans="1:17" s="223" customFormat="1" ht="12.75">
      <c r="A21" s="193">
        <v>7</v>
      </c>
      <c r="B21" s="194"/>
      <c r="C21" s="225" t="s">
        <v>97</v>
      </c>
      <c r="D21" s="222" t="s">
        <v>89</v>
      </c>
      <c r="E21" s="204">
        <v>1</v>
      </c>
      <c r="F21" s="226"/>
      <c r="G21" s="227"/>
      <c r="H21" s="256"/>
      <c r="I21" s="256"/>
      <c r="J21" s="256"/>
      <c r="K21" s="199"/>
      <c r="L21" s="200"/>
      <c r="M21" s="199"/>
      <c r="N21" s="199"/>
      <c r="O21" s="199"/>
      <c r="P21" s="199"/>
      <c r="Q21" s="283"/>
    </row>
    <row r="22" spans="1:17" s="223" customFormat="1" ht="25.5">
      <c r="A22" s="193">
        <v>8</v>
      </c>
      <c r="B22" s="194"/>
      <c r="C22" s="225" t="s">
        <v>242</v>
      </c>
      <c r="D22" s="222" t="s">
        <v>89</v>
      </c>
      <c r="E22" s="204">
        <v>3</v>
      </c>
      <c r="F22" s="226"/>
      <c r="G22" s="227"/>
      <c r="H22" s="256"/>
      <c r="I22" s="256"/>
      <c r="J22" s="256"/>
      <c r="K22" s="199"/>
      <c r="L22" s="200"/>
      <c r="M22" s="199"/>
      <c r="N22" s="199"/>
      <c r="O22" s="199"/>
      <c r="P22" s="199"/>
      <c r="Q22" s="283"/>
    </row>
    <row r="23" spans="1:17" s="223" customFormat="1" ht="12.75">
      <c r="A23" s="193">
        <v>9</v>
      </c>
      <c r="B23" s="194"/>
      <c r="C23" s="221" t="s">
        <v>91</v>
      </c>
      <c r="D23" s="194" t="s">
        <v>60</v>
      </c>
      <c r="E23" s="203">
        <v>4</v>
      </c>
      <c r="F23" s="197"/>
      <c r="G23" s="198"/>
      <c r="H23" s="256"/>
      <c r="I23" s="256"/>
      <c r="J23" s="256"/>
      <c r="K23" s="199"/>
      <c r="L23" s="200"/>
      <c r="M23" s="199"/>
      <c r="N23" s="199"/>
      <c r="O23" s="199"/>
      <c r="P23" s="199"/>
      <c r="Q23" s="283"/>
    </row>
    <row r="24" spans="1:17" s="223" customFormat="1" ht="12.75">
      <c r="A24" s="193">
        <v>10</v>
      </c>
      <c r="B24" s="194"/>
      <c r="C24" s="221" t="s">
        <v>92</v>
      </c>
      <c r="D24" s="194" t="s">
        <v>60</v>
      </c>
      <c r="E24" s="203">
        <v>2</v>
      </c>
      <c r="F24" s="197"/>
      <c r="G24" s="198"/>
      <c r="H24" s="256"/>
      <c r="I24" s="256"/>
      <c r="J24" s="256"/>
      <c r="K24" s="199"/>
      <c r="L24" s="200"/>
      <c r="M24" s="199"/>
      <c r="N24" s="199"/>
      <c r="O24" s="199"/>
      <c r="P24" s="199"/>
      <c r="Q24" s="283"/>
    </row>
    <row r="25" spans="1:17" s="223" customFormat="1" ht="12.75">
      <c r="A25" s="193">
        <v>11</v>
      </c>
      <c r="B25" s="194"/>
      <c r="C25" s="221" t="s">
        <v>232</v>
      </c>
      <c r="D25" s="194" t="s">
        <v>60</v>
      </c>
      <c r="E25" s="203">
        <v>1</v>
      </c>
      <c r="F25" s="197"/>
      <c r="G25" s="198"/>
      <c r="H25" s="256"/>
      <c r="I25" s="256"/>
      <c r="J25" s="256"/>
      <c r="K25" s="199"/>
      <c r="L25" s="200"/>
      <c r="M25" s="199"/>
      <c r="N25" s="199"/>
      <c r="O25" s="199"/>
      <c r="P25" s="199"/>
      <c r="Q25" s="283"/>
    </row>
    <row r="26" spans="1:17" s="223" customFormat="1" ht="25.5">
      <c r="A26" s="193">
        <v>12</v>
      </c>
      <c r="B26" s="228"/>
      <c r="C26" s="221" t="s">
        <v>228</v>
      </c>
      <c r="D26" s="194" t="s">
        <v>60</v>
      </c>
      <c r="E26" s="203">
        <v>1</v>
      </c>
      <c r="F26" s="197"/>
      <c r="G26" s="198"/>
      <c r="H26" s="256"/>
      <c r="I26" s="256"/>
      <c r="J26" s="256"/>
      <c r="K26" s="199"/>
      <c r="L26" s="200"/>
      <c r="M26" s="199"/>
      <c r="N26" s="199"/>
      <c r="O26" s="199"/>
      <c r="P26" s="199"/>
      <c r="Q26" s="283"/>
    </row>
    <row r="27" spans="1:17" s="223" customFormat="1" ht="25.5">
      <c r="A27" s="193">
        <v>13</v>
      </c>
      <c r="B27" s="228"/>
      <c r="C27" s="221" t="s">
        <v>231</v>
      </c>
      <c r="D27" s="194" t="s">
        <v>60</v>
      </c>
      <c r="E27" s="203">
        <v>1</v>
      </c>
      <c r="F27" s="197"/>
      <c r="G27" s="198"/>
      <c r="H27" s="256"/>
      <c r="I27" s="256"/>
      <c r="J27" s="256"/>
      <c r="K27" s="199"/>
      <c r="L27" s="200"/>
      <c r="M27" s="199"/>
      <c r="N27" s="199"/>
      <c r="O27" s="199"/>
      <c r="P27" s="199"/>
      <c r="Q27" s="283"/>
    </row>
    <row r="28" spans="1:17" s="223" customFormat="1" ht="25.5">
      <c r="A28" s="193">
        <v>14</v>
      </c>
      <c r="B28" s="194"/>
      <c r="C28" s="221" t="s">
        <v>229</v>
      </c>
      <c r="D28" s="194" t="s">
        <v>60</v>
      </c>
      <c r="E28" s="203">
        <v>1</v>
      </c>
      <c r="F28" s="197"/>
      <c r="G28" s="198"/>
      <c r="H28" s="256"/>
      <c r="I28" s="256"/>
      <c r="J28" s="256"/>
      <c r="K28" s="199"/>
      <c r="L28" s="200"/>
      <c r="M28" s="199"/>
      <c r="N28" s="199"/>
      <c r="O28" s="199"/>
      <c r="P28" s="199"/>
      <c r="Q28" s="283"/>
    </row>
    <row r="29" spans="1:17" s="223" customFormat="1" ht="25.5">
      <c r="A29" s="193">
        <v>15</v>
      </c>
      <c r="B29" s="194"/>
      <c r="C29" s="221" t="s">
        <v>230</v>
      </c>
      <c r="D29" s="194" t="s">
        <v>60</v>
      </c>
      <c r="E29" s="203">
        <v>1</v>
      </c>
      <c r="F29" s="197"/>
      <c r="G29" s="198"/>
      <c r="H29" s="256"/>
      <c r="I29" s="256"/>
      <c r="J29" s="256"/>
      <c r="K29" s="199"/>
      <c r="L29" s="200"/>
      <c r="M29" s="199"/>
      <c r="N29" s="199"/>
      <c r="O29" s="199"/>
      <c r="P29" s="199"/>
      <c r="Q29" s="283"/>
    </row>
    <row r="30" spans="1:17" s="223" customFormat="1" ht="25.5">
      <c r="A30" s="193">
        <v>16</v>
      </c>
      <c r="B30" s="194"/>
      <c r="C30" s="221" t="s">
        <v>227</v>
      </c>
      <c r="D30" s="194" t="s">
        <v>60</v>
      </c>
      <c r="E30" s="203">
        <v>1</v>
      </c>
      <c r="F30" s="197"/>
      <c r="G30" s="198"/>
      <c r="H30" s="256"/>
      <c r="I30" s="256"/>
      <c r="J30" s="256"/>
      <c r="K30" s="199"/>
      <c r="L30" s="200"/>
      <c r="M30" s="199"/>
      <c r="N30" s="199"/>
      <c r="O30" s="199"/>
      <c r="P30" s="199"/>
      <c r="Q30" s="283"/>
    </row>
    <row r="31" spans="1:18" s="223" customFormat="1" ht="25.5">
      <c r="A31" s="193">
        <v>17</v>
      </c>
      <c r="B31" s="194"/>
      <c r="C31" s="221" t="s">
        <v>245</v>
      </c>
      <c r="D31" s="194" t="s">
        <v>60</v>
      </c>
      <c r="E31" s="203">
        <v>2</v>
      </c>
      <c r="F31" s="197"/>
      <c r="G31" s="198"/>
      <c r="H31" s="256"/>
      <c r="I31" s="256"/>
      <c r="J31" s="256"/>
      <c r="K31" s="199"/>
      <c r="L31" s="200"/>
      <c r="M31" s="199"/>
      <c r="N31" s="199"/>
      <c r="O31" s="199"/>
      <c r="P31" s="199"/>
      <c r="Q31" s="283"/>
      <c r="R31" s="294"/>
    </row>
    <row r="32" spans="1:18" s="223" customFormat="1" ht="38.25">
      <c r="A32" s="193">
        <v>18</v>
      </c>
      <c r="B32" s="194"/>
      <c r="C32" s="221" t="s">
        <v>277</v>
      </c>
      <c r="D32" s="194" t="s">
        <v>89</v>
      </c>
      <c r="E32" s="203">
        <v>1</v>
      </c>
      <c r="F32" s="197"/>
      <c r="G32" s="198"/>
      <c r="H32" s="256"/>
      <c r="I32" s="256"/>
      <c r="J32" s="256"/>
      <c r="K32" s="199"/>
      <c r="L32" s="200"/>
      <c r="M32" s="199"/>
      <c r="N32" s="199"/>
      <c r="O32" s="199"/>
      <c r="P32" s="199"/>
      <c r="Q32" s="283"/>
      <c r="R32" s="229"/>
    </row>
    <row r="33" spans="1:17" s="235" customFormat="1" ht="12.75">
      <c r="A33" s="230"/>
      <c r="B33" s="230"/>
      <c r="C33" s="231" t="s">
        <v>146</v>
      </c>
      <c r="D33" s="232" t="s">
        <v>20</v>
      </c>
      <c r="E33" s="230"/>
      <c r="F33" s="230"/>
      <c r="G33" s="230"/>
      <c r="H33" s="230"/>
      <c r="I33" s="230"/>
      <c r="J33" s="230"/>
      <c r="K33" s="230"/>
      <c r="L33" s="233">
        <f>SUM(L15:L32)</f>
        <v>0</v>
      </c>
      <c r="M33" s="234">
        <f>SUM(M15:M32)</f>
        <v>0</v>
      </c>
      <c r="N33" s="234">
        <f>SUM(N15:N32)</f>
        <v>0</v>
      </c>
      <c r="O33" s="234">
        <f>SUM(O15:O32)</f>
        <v>0</v>
      </c>
      <c r="P33" s="234">
        <f>SUM(P15:P32)</f>
        <v>0</v>
      </c>
      <c r="Q33" s="287"/>
    </row>
    <row r="34" spans="1:17" ht="25.5">
      <c r="A34" s="236"/>
      <c r="B34" s="236"/>
      <c r="C34" s="237" t="s">
        <v>55</v>
      </c>
      <c r="D34" s="238">
        <v>0</v>
      </c>
      <c r="E34" s="239"/>
      <c r="F34" s="239"/>
      <c r="G34" s="239"/>
      <c r="H34" s="239"/>
      <c r="I34" s="239"/>
      <c r="J34" s="239"/>
      <c r="K34" s="239"/>
      <c r="L34" s="240"/>
      <c r="M34" s="240"/>
      <c r="N34" s="240">
        <f>N33*D34</f>
        <v>0</v>
      </c>
      <c r="O34" s="240"/>
      <c r="P34" s="241">
        <f>N34</f>
        <v>0</v>
      </c>
      <c r="Q34" s="288"/>
    </row>
    <row r="35" spans="1:17" s="235" customFormat="1" ht="12.75">
      <c r="A35" s="230"/>
      <c r="B35" s="230"/>
      <c r="C35" s="231" t="s">
        <v>31</v>
      </c>
      <c r="D35" s="232" t="s">
        <v>20</v>
      </c>
      <c r="E35" s="230"/>
      <c r="F35" s="230"/>
      <c r="G35" s="230"/>
      <c r="H35" s="230"/>
      <c r="I35" s="230"/>
      <c r="J35" s="230"/>
      <c r="K35" s="230"/>
      <c r="L35" s="232"/>
      <c r="M35" s="232">
        <f>SUM(M33:M34)</f>
        <v>0</v>
      </c>
      <c r="N35" s="232">
        <f>SUM(N33:N34)</f>
        <v>0</v>
      </c>
      <c r="O35" s="232">
        <f>SUM(O33:O34)</f>
        <v>0</v>
      </c>
      <c r="P35" s="234">
        <f>SUM(P33:P34)</f>
        <v>0</v>
      </c>
      <c r="Q35" s="287"/>
    </row>
    <row r="36" spans="1:17" s="235" customFormat="1" ht="12.75">
      <c r="A36" s="242"/>
      <c r="B36" s="242"/>
      <c r="C36" s="243"/>
      <c r="D36" s="242"/>
      <c r="E36" s="242"/>
      <c r="F36" s="242"/>
      <c r="G36" s="242"/>
      <c r="H36" s="242"/>
      <c r="I36" s="242"/>
      <c r="J36" s="242"/>
      <c r="K36" s="242"/>
      <c r="L36" s="244"/>
      <c r="M36" s="242"/>
      <c r="N36" s="242"/>
      <c r="O36" s="242"/>
      <c r="P36" s="242"/>
      <c r="Q36" s="242"/>
    </row>
    <row r="37" spans="1:17" s="207" customFormat="1" ht="12.75">
      <c r="A37" s="213"/>
      <c r="C37" s="245"/>
      <c r="D37" s="213"/>
      <c r="E37" s="213"/>
      <c r="J37" s="213" t="s">
        <v>115</v>
      </c>
      <c r="L37" s="324"/>
      <c r="M37" s="324"/>
      <c r="P37" s="246"/>
      <c r="Q37" s="246"/>
    </row>
    <row r="38" spans="3:13" s="207" customFormat="1" ht="12.75">
      <c r="C38" s="245"/>
      <c r="L38" s="206"/>
      <c r="M38" s="206"/>
    </row>
    <row r="39" spans="10:13" s="207" customFormat="1" ht="12.75">
      <c r="J39" s="213" t="s">
        <v>52</v>
      </c>
      <c r="L39" s="350"/>
      <c r="M39" s="350"/>
    </row>
    <row r="40" ht="12.75">
      <c r="M40" s="248"/>
    </row>
    <row r="44" spans="2:5" ht="12.75">
      <c r="B44" s="207"/>
      <c r="C44" s="207"/>
      <c r="D44" s="207"/>
      <c r="E44" s="207"/>
    </row>
    <row r="45" spans="2:5" ht="12.75">
      <c r="B45" s="207"/>
      <c r="C45" s="207"/>
      <c r="D45" s="207"/>
      <c r="E45" s="207"/>
    </row>
    <row r="46" spans="2:5" ht="12.75">
      <c r="B46" s="207"/>
      <c r="C46" s="207"/>
      <c r="D46" s="207"/>
      <c r="E46" s="207"/>
    </row>
    <row r="47" spans="2:5" ht="12.75">
      <c r="B47" s="207"/>
      <c r="C47" s="207"/>
      <c r="D47" s="207"/>
      <c r="E47" s="207"/>
    </row>
    <row r="48" spans="2:5" ht="12.75">
      <c r="B48" s="207"/>
      <c r="C48" s="207"/>
      <c r="D48" s="207"/>
      <c r="E48" s="207"/>
    </row>
    <row r="49" spans="2:5" ht="12.75">
      <c r="B49" s="207"/>
      <c r="C49" s="207"/>
      <c r="D49" s="207"/>
      <c r="E49" s="207"/>
    </row>
    <row r="50" spans="2:5" ht="12.75">
      <c r="B50" s="207"/>
      <c r="C50" s="207"/>
      <c r="D50" s="207"/>
      <c r="E50" s="207"/>
    </row>
    <row r="51" spans="2:5" ht="12.75">
      <c r="B51" s="207"/>
      <c r="C51" s="207"/>
      <c r="D51" s="207"/>
      <c r="E51" s="207"/>
    </row>
    <row r="52" spans="2:5" ht="12.75">
      <c r="B52" s="207"/>
      <c r="C52" s="207"/>
      <c r="D52" s="207"/>
      <c r="E52" s="207"/>
    </row>
    <row r="53" spans="2:5" ht="12.75">
      <c r="B53" s="207"/>
      <c r="C53" s="207"/>
      <c r="D53" s="207"/>
      <c r="E53" s="207"/>
    </row>
    <row r="54" spans="2:5" ht="12.75">
      <c r="B54" s="207"/>
      <c r="C54" s="207"/>
      <c r="D54" s="207"/>
      <c r="E54" s="207"/>
    </row>
    <row r="55" spans="2:5" ht="12.75">
      <c r="B55" s="207"/>
      <c r="C55" s="207"/>
      <c r="D55" s="207"/>
      <c r="E55" s="207"/>
    </row>
  </sheetData>
  <sheetProtection/>
  <mergeCells count="14">
    <mergeCell ref="A1:P1"/>
    <mergeCell ref="A2:P2"/>
    <mergeCell ref="A3:B3"/>
    <mergeCell ref="A4:B4"/>
    <mergeCell ref="L37:M37"/>
    <mergeCell ref="L39:M39"/>
    <mergeCell ref="A5:B5"/>
    <mergeCell ref="A12:A13"/>
    <mergeCell ref="B12:B13"/>
    <mergeCell ref="C12:C13"/>
    <mergeCell ref="D12:D13"/>
    <mergeCell ref="E12:E13"/>
    <mergeCell ref="F12:K12"/>
    <mergeCell ref="L12:P12"/>
  </mergeCells>
  <conditionalFormatting sqref="H15:J32">
    <cfRule type="cellIs" priority="1" dxfId="0" operator="equal" stopIfTrue="1">
      <formula>0</formula>
    </cfRule>
  </conditionalFormatting>
  <printOptions/>
  <pageMargins left="0.21" right="0.26" top="1.35" bottom="0.64" header="0.3" footer="0.3"/>
  <pageSetup horizontalDpi="600" verticalDpi="600" orientation="landscape" scale="9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A1:IN28"/>
  <sheetViews>
    <sheetView zoomScalePageLayoutView="0" workbookViewId="0" topLeftCell="A1">
      <selection activeCell="C26" sqref="C26:E28"/>
    </sheetView>
  </sheetViews>
  <sheetFormatPr defaultColWidth="11.57421875" defaultRowHeight="12.75"/>
  <cols>
    <col min="1" max="2" width="9.421875" style="5" customWidth="1"/>
    <col min="3" max="3" width="51.28125" style="5" customWidth="1"/>
    <col min="4" max="4" width="14.57421875" style="5" customWidth="1"/>
    <col min="5" max="5" width="11.140625" style="5" customWidth="1"/>
    <col min="6" max="6" width="12.140625" style="5" customWidth="1"/>
    <col min="7" max="7" width="12.28125" style="5" customWidth="1"/>
    <col min="8" max="8" width="13.28125" style="5" customWidth="1"/>
    <col min="9" max="16384" width="11.57421875" style="5" customWidth="1"/>
  </cols>
  <sheetData>
    <row r="1" spans="1:8" ht="15.75" customHeight="1">
      <c r="A1" s="323" t="s">
        <v>47</v>
      </c>
      <c r="B1" s="323"/>
      <c r="C1" s="323"/>
      <c r="D1" s="323"/>
      <c r="E1" s="323"/>
      <c r="F1" s="323"/>
      <c r="G1" s="323"/>
      <c r="H1" s="323"/>
    </row>
    <row r="2" spans="1:8" ht="15.75" customHeight="1">
      <c r="A2" s="2"/>
      <c r="B2" s="2"/>
      <c r="C2" s="2"/>
      <c r="D2" s="2"/>
      <c r="E2" s="2"/>
      <c r="F2" s="2"/>
      <c r="G2" s="2"/>
      <c r="H2" s="2"/>
    </row>
    <row r="3" spans="1:8" ht="15.75" customHeight="1">
      <c r="A3" s="322" t="s">
        <v>48</v>
      </c>
      <c r="B3" s="322"/>
      <c r="C3" s="79" t="s">
        <v>71</v>
      </c>
      <c r="D3" s="79"/>
      <c r="E3" s="79"/>
      <c r="F3" s="79"/>
      <c r="G3" s="79"/>
      <c r="H3" s="79"/>
    </row>
    <row r="4" spans="1:248" s="4" customFormat="1" ht="31.5" customHeight="1">
      <c r="A4" s="322" t="s">
        <v>2</v>
      </c>
      <c r="B4" s="322"/>
      <c r="C4" s="189" t="s">
        <v>239</v>
      </c>
      <c r="D4" s="79"/>
      <c r="E4" s="79"/>
      <c r="F4" s="79"/>
      <c r="G4" s="79"/>
      <c r="H4" s="79"/>
      <c r="I4" s="5"/>
      <c r="IM4" s="5"/>
      <c r="IN4" s="5"/>
    </row>
    <row r="5" spans="1:248" s="4" customFormat="1" ht="24.75" customHeight="1">
      <c r="A5" s="322" t="s">
        <v>49</v>
      </c>
      <c r="B5" s="322"/>
      <c r="C5" s="79" t="s">
        <v>138</v>
      </c>
      <c r="D5" s="79"/>
      <c r="E5" s="79"/>
      <c r="F5" s="79"/>
      <c r="G5" s="79"/>
      <c r="H5" s="79"/>
      <c r="I5" s="5"/>
      <c r="IM5" s="5"/>
      <c r="IN5" s="5"/>
    </row>
    <row r="6" spans="1:248" s="4" customFormat="1" ht="12.75" customHeight="1">
      <c r="A6" s="80" t="s">
        <v>50</v>
      </c>
      <c r="B6" s="81"/>
      <c r="C6" s="79" t="s">
        <v>226</v>
      </c>
      <c r="D6" s="79"/>
      <c r="E6" s="79"/>
      <c r="F6" s="79"/>
      <c r="G6" s="79"/>
      <c r="H6" s="79"/>
      <c r="I6" s="5"/>
      <c r="IM6" s="5"/>
      <c r="IN6" s="5"/>
    </row>
    <row r="7" spans="1:8" s="9" customFormat="1" ht="15">
      <c r="A7" s="82"/>
      <c r="B7" s="82"/>
      <c r="C7" s="82"/>
      <c r="D7" s="82" t="s">
        <v>8</v>
      </c>
      <c r="E7" s="82"/>
      <c r="F7" s="83">
        <f>D23</f>
        <v>0</v>
      </c>
      <c r="G7" s="82"/>
      <c r="H7" s="82"/>
    </row>
    <row r="8" spans="1:8" s="9" customFormat="1" ht="15">
      <c r="A8" s="82"/>
      <c r="B8" s="82"/>
      <c r="C8" s="82"/>
      <c r="D8" s="82" t="s">
        <v>9</v>
      </c>
      <c r="E8" s="82"/>
      <c r="F8" s="106">
        <f>H19</f>
        <v>0</v>
      </c>
      <c r="G8" s="82"/>
      <c r="H8" s="82"/>
    </row>
    <row r="9" spans="1:8" s="9" customFormat="1" ht="14.25">
      <c r="A9" s="82"/>
      <c r="B9" s="82"/>
      <c r="C9" s="82"/>
      <c r="D9" s="82" t="s">
        <v>51</v>
      </c>
      <c r="E9" s="82"/>
      <c r="F9" s="82"/>
      <c r="G9" s="82"/>
      <c r="H9" s="82"/>
    </row>
    <row r="10" spans="1:8" s="9" customFormat="1" ht="14.25">
      <c r="A10" s="82"/>
      <c r="B10" s="82"/>
      <c r="C10" s="82"/>
      <c r="D10" s="82"/>
      <c r="E10" s="82"/>
      <c r="F10" s="82"/>
      <c r="G10" s="82"/>
      <c r="H10" s="82"/>
    </row>
    <row r="11" spans="1:8" s="9" customFormat="1" ht="14.25" customHeight="1">
      <c r="A11" s="321" t="s">
        <v>10</v>
      </c>
      <c r="B11" s="321" t="s">
        <v>53</v>
      </c>
      <c r="C11" s="321" t="s">
        <v>11</v>
      </c>
      <c r="D11" s="321" t="s">
        <v>12</v>
      </c>
      <c r="E11" s="321" t="s">
        <v>13</v>
      </c>
      <c r="F11" s="321"/>
      <c r="G11" s="321"/>
      <c r="H11" s="321" t="s">
        <v>14</v>
      </c>
    </row>
    <row r="12" spans="1:8" s="9" customFormat="1" ht="28.5">
      <c r="A12" s="321"/>
      <c r="B12" s="321"/>
      <c r="C12" s="321"/>
      <c r="D12" s="321"/>
      <c r="E12" s="84" t="s">
        <v>15</v>
      </c>
      <c r="F12" s="84" t="s">
        <v>16</v>
      </c>
      <c r="G12" s="84" t="s">
        <v>17</v>
      </c>
      <c r="H12" s="321"/>
    </row>
    <row r="13" spans="1:8" s="89" customFormat="1" ht="17.25" customHeight="1">
      <c r="A13" s="85">
        <v>1</v>
      </c>
      <c r="B13" s="86" t="s">
        <v>4</v>
      </c>
      <c r="C13" s="186" t="s">
        <v>98</v>
      </c>
      <c r="D13" s="87">
        <f aca="true" t="shared" si="0" ref="D13:D18">E13+F13+G13</f>
        <v>0</v>
      </c>
      <c r="E13" s="87">
        <f>'1. ZD, SEG.'!M50</f>
        <v>0</v>
      </c>
      <c r="F13" s="87">
        <f>'1. ZD, SEG.'!N50</f>
        <v>0</v>
      </c>
      <c r="G13" s="87">
        <f>'1. ZD, SEG.'!O50</f>
        <v>0</v>
      </c>
      <c r="H13" s="88">
        <f>'1. ZD, SEG.'!L48</f>
        <v>0</v>
      </c>
    </row>
    <row r="14" spans="1:8" s="89" customFormat="1" ht="17.25" customHeight="1">
      <c r="A14" s="85">
        <v>2</v>
      </c>
      <c r="B14" s="86" t="s">
        <v>32</v>
      </c>
      <c r="C14" s="187" t="s">
        <v>235</v>
      </c>
      <c r="D14" s="87">
        <f t="shared" si="0"/>
        <v>0</v>
      </c>
      <c r="E14" s="87">
        <f>'2. DEM'!M24</f>
        <v>0</v>
      </c>
      <c r="F14" s="87">
        <f>'2. DEM'!N24</f>
        <v>0</v>
      </c>
      <c r="G14" s="87">
        <f>'2. DEM'!O24</f>
        <v>0</v>
      </c>
      <c r="H14" s="88">
        <f>'2. DEM'!L24</f>
        <v>0</v>
      </c>
    </row>
    <row r="15" spans="1:8" s="89" customFormat="1" ht="17.25" customHeight="1">
      <c r="A15" s="85">
        <v>3</v>
      </c>
      <c r="B15" s="86" t="s">
        <v>36</v>
      </c>
      <c r="C15" s="102" t="s">
        <v>73</v>
      </c>
      <c r="D15" s="87">
        <f t="shared" si="0"/>
        <v>0</v>
      </c>
      <c r="E15" s="87">
        <f>'3. UKT'!M46</f>
        <v>0</v>
      </c>
      <c r="F15" s="87">
        <f>'3. UKT'!N46</f>
        <v>0</v>
      </c>
      <c r="G15" s="87">
        <f>'3. UKT'!O46</f>
        <v>0</v>
      </c>
      <c r="H15" s="88">
        <f>'3. UKT'!L44</f>
        <v>0</v>
      </c>
    </row>
    <row r="16" spans="1:8" s="89" customFormat="1" ht="17.25" customHeight="1">
      <c r="A16" s="85">
        <v>4</v>
      </c>
      <c r="B16" s="86" t="s">
        <v>33</v>
      </c>
      <c r="C16" s="101" t="s">
        <v>243</v>
      </c>
      <c r="D16" s="87">
        <f t="shared" si="0"/>
        <v>0</v>
      </c>
      <c r="E16" s="90">
        <f>'4. BK, LABIEK'!M26</f>
        <v>0</v>
      </c>
      <c r="F16" s="90">
        <f>'4. BK, LABIEK'!N26</f>
        <v>0</v>
      </c>
      <c r="G16" s="90">
        <f>'4. BK, LABIEK'!O26</f>
        <v>0</v>
      </c>
      <c r="H16" s="91">
        <f>'4. BK, LABIEK'!L24</f>
        <v>0</v>
      </c>
    </row>
    <row r="17" spans="1:8" s="89" customFormat="1" ht="17.25" customHeight="1">
      <c r="A17" s="85">
        <v>5</v>
      </c>
      <c r="B17" s="86" t="s">
        <v>34</v>
      </c>
      <c r="C17" s="180" t="s">
        <v>74</v>
      </c>
      <c r="D17" s="92">
        <f t="shared" si="0"/>
        <v>0</v>
      </c>
      <c r="E17" s="93">
        <f>'5. ELT'!M41</f>
        <v>0</v>
      </c>
      <c r="F17" s="93">
        <f>'5. ELT'!N41</f>
        <v>0</v>
      </c>
      <c r="G17" s="93">
        <f>'5. ELT'!O41</f>
        <v>0</v>
      </c>
      <c r="H17" s="94">
        <f>'5. ELT'!L39</f>
        <v>0</v>
      </c>
    </row>
    <row r="18" spans="1:8" s="89" customFormat="1" ht="17.25" customHeight="1">
      <c r="A18" s="85">
        <v>6</v>
      </c>
      <c r="B18" s="86" t="s">
        <v>35</v>
      </c>
      <c r="C18" s="183" t="s">
        <v>148</v>
      </c>
      <c r="D18" s="92">
        <f t="shared" si="0"/>
        <v>0</v>
      </c>
      <c r="E18" s="176">
        <f>'6. VST'!N57</f>
        <v>0</v>
      </c>
      <c r="F18" s="176">
        <f>'6. VST'!O57</f>
        <v>0</v>
      </c>
      <c r="G18" s="176">
        <f>'6. VST'!P57</f>
        <v>0</v>
      </c>
      <c r="H18" s="177">
        <f>'6. VST'!M55</f>
        <v>0</v>
      </c>
    </row>
    <row r="19" spans="1:8" s="89" customFormat="1" ht="17.25" customHeight="1">
      <c r="A19" s="184"/>
      <c r="B19" s="184"/>
      <c r="C19" s="185" t="s">
        <v>18</v>
      </c>
      <c r="D19" s="95">
        <f>SUM(D13:D18)</f>
        <v>0</v>
      </c>
      <c r="E19" s="95">
        <f>SUM(E13:E18)</f>
        <v>0</v>
      </c>
      <c r="F19" s="95">
        <f>SUM(F13:F18)</f>
        <v>0</v>
      </c>
      <c r="G19" s="95">
        <f>SUM(G13:G18)</f>
        <v>0</v>
      </c>
      <c r="H19" s="293">
        <f>SUM(H13:H18)</f>
        <v>0</v>
      </c>
    </row>
    <row r="20" spans="1:9" s="89" customFormat="1" ht="17.25" customHeight="1">
      <c r="A20" s="181"/>
      <c r="B20" s="181"/>
      <c r="C20" s="182" t="s">
        <v>299</v>
      </c>
      <c r="D20" s="178">
        <f>ROUND(D19*0.12,2)</f>
        <v>0</v>
      </c>
      <c r="E20" s="97"/>
      <c r="F20" s="97"/>
      <c r="G20" s="97"/>
      <c r="H20" s="97"/>
      <c r="I20" s="98"/>
    </row>
    <row r="21" spans="1:9" s="89" customFormat="1" ht="17.25" customHeight="1">
      <c r="A21" s="104"/>
      <c r="B21" s="104"/>
      <c r="C21" s="105" t="s">
        <v>300</v>
      </c>
      <c r="D21" s="96">
        <f>ROUND(D19*0.06,2)</f>
        <v>0</v>
      </c>
      <c r="E21" s="97"/>
      <c r="F21" s="97"/>
      <c r="G21" s="97"/>
      <c r="H21" s="97"/>
      <c r="I21" s="98"/>
    </row>
    <row r="22" spans="1:9" s="89" customFormat="1" ht="17.25" customHeight="1">
      <c r="A22" s="103"/>
      <c r="B22" s="103"/>
      <c r="C22" s="103" t="s">
        <v>76</v>
      </c>
      <c r="D22" s="99">
        <f>ROUND(E19*0.2409,2)</f>
        <v>0</v>
      </c>
      <c r="E22" s="97"/>
      <c r="F22" s="97"/>
      <c r="G22" s="97"/>
      <c r="H22" s="97"/>
      <c r="I22" s="98"/>
    </row>
    <row r="23" spans="1:8" s="89" customFormat="1" ht="17.25" customHeight="1">
      <c r="A23" s="104"/>
      <c r="B23" s="104"/>
      <c r="C23" s="105" t="s">
        <v>19</v>
      </c>
      <c r="D23" s="96">
        <f>D22+D20+D21+D19</f>
        <v>0</v>
      </c>
      <c r="E23" s="100"/>
      <c r="F23" s="100"/>
      <c r="G23" s="100"/>
      <c r="H23" s="100"/>
    </row>
    <row r="24" spans="1:8" ht="14.25">
      <c r="A24" s="79"/>
      <c r="B24" s="79"/>
      <c r="C24" s="79"/>
      <c r="D24" s="79"/>
      <c r="E24" s="79"/>
      <c r="F24" s="79"/>
      <c r="G24" s="79"/>
      <c r="H24" s="79"/>
    </row>
    <row r="25" spans="1:8" ht="14.25">
      <c r="A25" s="79"/>
      <c r="B25" s="79"/>
      <c r="C25" s="79"/>
      <c r="D25" s="79"/>
      <c r="E25" s="79"/>
      <c r="F25" s="79"/>
      <c r="G25" s="79"/>
      <c r="H25" s="79"/>
    </row>
    <row r="26" spans="1:8" ht="14.25">
      <c r="A26" s="82" t="s">
        <v>115</v>
      </c>
      <c r="B26" s="79"/>
      <c r="C26" s="305"/>
      <c r="D26" s="115"/>
      <c r="E26" s="114"/>
      <c r="F26" s="79"/>
      <c r="G26" s="79"/>
      <c r="H26" s="79"/>
    </row>
    <row r="27" spans="1:8" ht="14.25">
      <c r="A27" s="79"/>
      <c r="B27" s="79"/>
      <c r="C27" s="305"/>
      <c r="D27" s="79"/>
      <c r="E27" s="79"/>
      <c r="F27" s="79"/>
      <c r="G27" s="79"/>
      <c r="H27" s="79"/>
    </row>
    <row r="28" spans="1:8" ht="14.25">
      <c r="A28" s="82" t="s">
        <v>52</v>
      </c>
      <c r="B28" s="79"/>
      <c r="C28" s="305"/>
      <c r="D28" s="79"/>
      <c r="E28" s="79"/>
      <c r="F28" s="79"/>
      <c r="G28" s="79"/>
      <c r="H28" s="79"/>
    </row>
  </sheetData>
  <sheetProtection selectLockedCells="1" selectUnlockedCells="1"/>
  <mergeCells count="10">
    <mergeCell ref="A5:B5"/>
    <mergeCell ref="A4:B4"/>
    <mergeCell ref="A3:B3"/>
    <mergeCell ref="A1:H1"/>
    <mergeCell ref="E11:G11"/>
    <mergeCell ref="H11:H12"/>
    <mergeCell ref="A11:A12"/>
    <mergeCell ref="B11:B12"/>
    <mergeCell ref="C11:C12"/>
    <mergeCell ref="D11:D12"/>
  </mergeCells>
  <printOptions/>
  <pageMargins left="0.42" right="0.11811023622047245" top="1.31" bottom="0.31496062992125984" header="0.5118110236220472" footer="0.1968503937007874"/>
  <pageSetup fitToHeight="1" fitToWidth="1" horizontalDpi="1200" verticalDpi="1200" orientation="landscape" paperSize="9" r:id="rId1"/>
</worksheet>
</file>

<file path=xl/worksheets/sheet3.xml><?xml version="1.0" encoding="utf-8"?>
<worksheet xmlns="http://schemas.openxmlformats.org/spreadsheetml/2006/main" xmlns:r="http://schemas.openxmlformats.org/officeDocument/2006/relationships">
  <sheetPr>
    <tabColor rgb="FFFFFF00"/>
  </sheetPr>
  <dimension ref="A1:IC57"/>
  <sheetViews>
    <sheetView zoomScalePageLayoutView="0" workbookViewId="0" topLeftCell="A13">
      <selection activeCell="C23" sqref="C23"/>
    </sheetView>
  </sheetViews>
  <sheetFormatPr defaultColWidth="9.140625" defaultRowHeight="12.75"/>
  <cols>
    <col min="1" max="1" width="8.421875" style="206" customWidth="1"/>
    <col min="2" max="2" width="8.57421875" style="206" customWidth="1"/>
    <col min="3" max="3" width="35.57421875" style="206" customWidth="1"/>
    <col min="4" max="4" width="6.140625" style="206" customWidth="1"/>
    <col min="5" max="5" width="8.00390625" style="206" customWidth="1"/>
    <col min="6" max="6" width="7.00390625" style="206" customWidth="1"/>
    <col min="7" max="7" width="5.7109375" style="206" bestFit="1" customWidth="1"/>
    <col min="8" max="8" width="7.140625" style="206" bestFit="1" customWidth="1"/>
    <col min="9" max="9" width="6.140625" style="206" bestFit="1" customWidth="1"/>
    <col min="10" max="10" width="6.421875" style="206" customWidth="1"/>
    <col min="11" max="11" width="6.8515625" style="206" customWidth="1"/>
    <col min="12" max="12" width="8.00390625" style="206" customWidth="1"/>
    <col min="13" max="13" width="9.140625" style="206" bestFit="1" customWidth="1"/>
    <col min="14" max="15" width="9.421875" style="206" customWidth="1"/>
    <col min="16" max="16" width="10.00390625" style="206" customWidth="1"/>
    <col min="17" max="16384" width="9.140625" style="206" customWidth="1"/>
  </cols>
  <sheetData>
    <row r="1" spans="1:16" ht="15.75" customHeight="1">
      <c r="A1" s="327" t="s">
        <v>56</v>
      </c>
      <c r="B1" s="327"/>
      <c r="C1" s="327"/>
      <c r="D1" s="327"/>
      <c r="E1" s="327"/>
      <c r="F1" s="327"/>
      <c r="G1" s="327"/>
      <c r="H1" s="327"/>
      <c r="I1" s="327"/>
      <c r="J1" s="327"/>
      <c r="K1" s="327"/>
      <c r="L1" s="327"/>
      <c r="M1" s="327"/>
      <c r="N1" s="327"/>
      <c r="O1" s="327"/>
      <c r="P1" s="327"/>
    </row>
    <row r="2" spans="1:16" s="207" customFormat="1" ht="14.25" customHeight="1">
      <c r="A2" s="328" t="s">
        <v>98</v>
      </c>
      <c r="B2" s="328"/>
      <c r="C2" s="328"/>
      <c r="D2" s="328"/>
      <c r="E2" s="328"/>
      <c r="F2" s="328"/>
      <c r="G2" s="328"/>
      <c r="H2" s="328"/>
      <c r="I2" s="328"/>
      <c r="J2" s="328"/>
      <c r="K2" s="328"/>
      <c r="L2" s="328"/>
      <c r="M2" s="328"/>
      <c r="N2" s="328"/>
      <c r="O2" s="328"/>
      <c r="P2" s="328"/>
    </row>
    <row r="3" spans="1:3" s="207" customFormat="1" ht="15.75" customHeight="1">
      <c r="A3" s="329" t="s">
        <v>48</v>
      </c>
      <c r="B3" s="329"/>
      <c r="C3" s="207" t="s">
        <v>71</v>
      </c>
    </row>
    <row r="4" spans="1:237" ht="29.25" customHeight="1">
      <c r="A4" s="329" t="s">
        <v>2</v>
      </c>
      <c r="B4" s="329"/>
      <c r="C4" s="207" t="s">
        <v>239</v>
      </c>
      <c r="D4" s="207"/>
      <c r="E4" s="207"/>
      <c r="F4" s="207"/>
      <c r="G4" s="207"/>
      <c r="H4" s="207"/>
      <c r="I4" s="207"/>
      <c r="J4" s="207"/>
      <c r="K4" s="207"/>
      <c r="IB4" s="207"/>
      <c r="IC4" s="207"/>
    </row>
    <row r="5" spans="1:237" ht="15.75" customHeight="1">
      <c r="A5" s="329" t="s">
        <v>49</v>
      </c>
      <c r="B5" s="329"/>
      <c r="C5" s="208" t="s">
        <v>138</v>
      </c>
      <c r="D5" s="207"/>
      <c r="E5" s="207"/>
      <c r="F5" s="207"/>
      <c r="G5" s="207"/>
      <c r="H5" s="207"/>
      <c r="I5" s="207"/>
      <c r="J5" s="207"/>
      <c r="K5" s="207"/>
      <c r="IB5" s="207"/>
      <c r="IC5" s="207"/>
    </row>
    <row r="6" spans="1:237" ht="15.75" customHeight="1">
      <c r="A6" s="209" t="s">
        <v>50</v>
      </c>
      <c r="B6" s="210"/>
      <c r="C6" s="210" t="s">
        <v>226</v>
      </c>
      <c r="D6" s="207"/>
      <c r="E6" s="207"/>
      <c r="F6" s="207"/>
      <c r="G6" s="207"/>
      <c r="H6" s="207"/>
      <c r="I6" s="207"/>
      <c r="J6" s="207"/>
      <c r="K6" s="207"/>
      <c r="IB6" s="207"/>
      <c r="IC6" s="207"/>
    </row>
    <row r="7" spans="1:237" ht="15.75" customHeight="1">
      <c r="A7" s="211" t="s">
        <v>295</v>
      </c>
      <c r="B7" s="212"/>
      <c r="C7" s="212"/>
      <c r="D7" s="207"/>
      <c r="E7" s="207"/>
      <c r="F7" s="207"/>
      <c r="G7" s="207"/>
      <c r="H7" s="207"/>
      <c r="I7" s="207"/>
      <c r="J7" s="207"/>
      <c r="K7" s="207"/>
      <c r="IB7" s="207"/>
      <c r="IC7" s="207"/>
    </row>
    <row r="8" spans="1:16" s="207" customFormat="1" ht="12" customHeight="1">
      <c r="A8" s="213"/>
      <c r="B8" s="212"/>
      <c r="C8" s="212"/>
      <c r="D8" s="212"/>
      <c r="E8" s="212"/>
      <c r="F8" s="212"/>
      <c r="G8" s="212"/>
      <c r="H8" s="212"/>
      <c r="I8" s="212"/>
      <c r="J8" s="212"/>
      <c r="K8" s="212"/>
      <c r="L8" s="212"/>
      <c r="M8" s="212"/>
      <c r="N8" s="212"/>
      <c r="O8" s="212"/>
      <c r="P8" s="212"/>
    </row>
    <row r="9" spans="9:13" s="207" customFormat="1" ht="15.75" customHeight="1">
      <c r="I9" s="213" t="s">
        <v>54</v>
      </c>
      <c r="L9" s="326">
        <f>P50</f>
        <v>0</v>
      </c>
      <c r="M9" s="326"/>
    </row>
    <row r="10" spans="9:13" s="207" customFormat="1" ht="15.75" customHeight="1">
      <c r="I10" s="213" t="s">
        <v>51</v>
      </c>
      <c r="K10" s="213"/>
      <c r="L10" s="213"/>
      <c r="M10" s="213"/>
    </row>
    <row r="11" spans="10:12" s="207" customFormat="1" ht="9.75" customHeight="1">
      <c r="J11" s="213"/>
      <c r="L11" s="249"/>
    </row>
    <row r="12" spans="1:16" ht="21" customHeight="1">
      <c r="A12" s="330" t="s">
        <v>1</v>
      </c>
      <c r="B12" s="330" t="s">
        <v>23</v>
      </c>
      <c r="C12" s="332" t="s">
        <v>24</v>
      </c>
      <c r="D12" s="330" t="s">
        <v>25</v>
      </c>
      <c r="E12" s="330" t="s">
        <v>26</v>
      </c>
      <c r="F12" s="334" t="s">
        <v>21</v>
      </c>
      <c r="G12" s="334"/>
      <c r="H12" s="334"/>
      <c r="I12" s="334"/>
      <c r="J12" s="334"/>
      <c r="K12" s="334"/>
      <c r="L12" s="325" t="s">
        <v>22</v>
      </c>
      <c r="M12" s="325"/>
      <c r="N12" s="325"/>
      <c r="O12" s="325"/>
      <c r="P12" s="325"/>
    </row>
    <row r="13" spans="1:16" ht="63" customHeight="1">
      <c r="A13" s="331"/>
      <c r="B13" s="331"/>
      <c r="C13" s="333"/>
      <c r="D13" s="331"/>
      <c r="E13" s="331"/>
      <c r="F13" s="289" t="s">
        <v>79</v>
      </c>
      <c r="G13" s="290" t="s">
        <v>292</v>
      </c>
      <c r="H13" s="290" t="s">
        <v>15</v>
      </c>
      <c r="I13" s="290" t="s">
        <v>16</v>
      </c>
      <c r="J13" s="290" t="s">
        <v>80</v>
      </c>
      <c r="K13" s="290" t="s">
        <v>81</v>
      </c>
      <c r="L13" s="290" t="s">
        <v>46</v>
      </c>
      <c r="M13" s="290" t="s">
        <v>15</v>
      </c>
      <c r="N13" s="290" t="s">
        <v>16</v>
      </c>
      <c r="O13" s="290" t="s">
        <v>80</v>
      </c>
      <c r="P13" s="290" t="s">
        <v>27</v>
      </c>
    </row>
    <row r="14" spans="1:16" s="252" customFormat="1" ht="12">
      <c r="A14" s="250">
        <v>1</v>
      </c>
      <c r="B14" s="250">
        <v>2</v>
      </c>
      <c r="C14" s="250">
        <v>3</v>
      </c>
      <c r="D14" s="250">
        <v>4</v>
      </c>
      <c r="E14" s="250">
        <v>5</v>
      </c>
      <c r="F14" s="251">
        <v>6</v>
      </c>
      <c r="G14" s="251">
        <v>7</v>
      </c>
      <c r="H14" s="251">
        <v>8</v>
      </c>
      <c r="I14" s="251">
        <v>9</v>
      </c>
      <c r="J14" s="251">
        <v>10</v>
      </c>
      <c r="K14" s="251">
        <v>11</v>
      </c>
      <c r="L14" s="251">
        <v>12</v>
      </c>
      <c r="M14" s="251">
        <v>13</v>
      </c>
      <c r="N14" s="251">
        <v>14</v>
      </c>
      <c r="O14" s="251">
        <v>15</v>
      </c>
      <c r="P14" s="251">
        <v>16</v>
      </c>
    </row>
    <row r="15" spans="1:16" ht="12.75">
      <c r="A15" s="264">
        <v>1</v>
      </c>
      <c r="B15" s="264"/>
      <c r="C15" s="43" t="s">
        <v>261</v>
      </c>
      <c r="D15" s="44" t="s">
        <v>222</v>
      </c>
      <c r="E15" s="254">
        <v>1</v>
      </c>
      <c r="F15" s="255"/>
      <c r="G15" s="240"/>
      <c r="H15" s="256"/>
      <c r="I15" s="256"/>
      <c r="J15" s="256"/>
      <c r="K15" s="240"/>
      <c r="L15" s="291"/>
      <c r="M15" s="240"/>
      <c r="N15" s="240"/>
      <c r="O15" s="240"/>
      <c r="P15" s="240"/>
    </row>
    <row r="16" spans="1:16" ht="12.75">
      <c r="A16" s="258">
        <v>2</v>
      </c>
      <c r="B16" s="258"/>
      <c r="C16" s="56" t="s">
        <v>78</v>
      </c>
      <c r="D16" s="55" t="s">
        <v>30</v>
      </c>
      <c r="E16" s="271">
        <v>751</v>
      </c>
      <c r="F16" s="259"/>
      <c r="G16" s="260"/>
      <c r="H16" s="261"/>
      <c r="I16" s="261"/>
      <c r="J16" s="261"/>
      <c r="K16" s="260"/>
      <c r="L16" s="272"/>
      <c r="M16" s="260"/>
      <c r="N16" s="260"/>
      <c r="O16" s="260"/>
      <c r="P16" s="260"/>
    </row>
    <row r="17" spans="1:16" ht="25.5">
      <c r="A17" s="258">
        <v>3</v>
      </c>
      <c r="B17" s="253"/>
      <c r="C17" s="43" t="s">
        <v>77</v>
      </c>
      <c r="D17" s="44" t="s">
        <v>29</v>
      </c>
      <c r="E17" s="254">
        <v>4025</v>
      </c>
      <c r="F17" s="226"/>
      <c r="G17" s="227"/>
      <c r="H17" s="256"/>
      <c r="I17" s="256"/>
      <c r="J17" s="256"/>
      <c r="K17" s="227"/>
      <c r="L17" s="257"/>
      <c r="M17" s="227"/>
      <c r="N17" s="227"/>
      <c r="O17" s="227"/>
      <c r="P17" s="227"/>
    </row>
    <row r="18" spans="1:16" ht="12.75">
      <c r="A18" s="258">
        <v>4</v>
      </c>
      <c r="B18" s="253"/>
      <c r="C18" s="43" t="s">
        <v>279</v>
      </c>
      <c r="D18" s="44" t="s">
        <v>29</v>
      </c>
      <c r="E18" s="254">
        <v>59</v>
      </c>
      <c r="F18" s="226"/>
      <c r="G18" s="227"/>
      <c r="H18" s="256"/>
      <c r="I18" s="256"/>
      <c r="J18" s="256"/>
      <c r="K18" s="227"/>
      <c r="L18" s="257"/>
      <c r="M18" s="227"/>
      <c r="N18" s="227"/>
      <c r="O18" s="227"/>
      <c r="P18" s="227"/>
    </row>
    <row r="19" spans="1:16" ht="12.75">
      <c r="A19" s="258">
        <v>5</v>
      </c>
      <c r="B19" s="253"/>
      <c r="C19" s="53" t="s">
        <v>254</v>
      </c>
      <c r="D19" s="44"/>
      <c r="E19" s="112"/>
      <c r="F19" s="226"/>
      <c r="G19" s="227"/>
      <c r="H19" s="256"/>
      <c r="I19" s="256"/>
      <c r="J19" s="256"/>
      <c r="K19" s="227"/>
      <c r="L19" s="257"/>
      <c r="M19" s="227"/>
      <c r="N19" s="227"/>
      <c r="O19" s="227"/>
      <c r="P19" s="227"/>
    </row>
    <row r="20" spans="1:16" ht="25.5">
      <c r="A20" s="258">
        <v>6</v>
      </c>
      <c r="B20" s="253"/>
      <c r="C20" s="43" t="s">
        <v>250</v>
      </c>
      <c r="D20" s="44" t="s">
        <v>30</v>
      </c>
      <c r="E20" s="190">
        <v>315</v>
      </c>
      <c r="F20" s="226"/>
      <c r="G20" s="227"/>
      <c r="H20" s="256"/>
      <c r="I20" s="256"/>
      <c r="J20" s="256"/>
      <c r="K20" s="227"/>
      <c r="L20" s="257"/>
      <c r="M20" s="227"/>
      <c r="N20" s="227"/>
      <c r="O20" s="227"/>
      <c r="P20" s="227"/>
    </row>
    <row r="21" spans="1:16" ht="25.5">
      <c r="A21" s="258">
        <v>7</v>
      </c>
      <c r="B21" s="253"/>
      <c r="C21" s="43" t="s">
        <v>87</v>
      </c>
      <c r="D21" s="44" t="s">
        <v>30</v>
      </c>
      <c r="E21" s="190">
        <v>335</v>
      </c>
      <c r="F21" s="226"/>
      <c r="G21" s="227"/>
      <c r="H21" s="256"/>
      <c r="I21" s="256"/>
      <c r="J21" s="256"/>
      <c r="K21" s="227"/>
      <c r="L21" s="257"/>
      <c r="M21" s="227"/>
      <c r="N21" s="227"/>
      <c r="O21" s="227"/>
      <c r="P21" s="227"/>
    </row>
    <row r="22" spans="1:16" ht="25.5">
      <c r="A22" s="258">
        <v>8</v>
      </c>
      <c r="B22" s="253"/>
      <c r="C22" s="43" t="s">
        <v>271</v>
      </c>
      <c r="D22" s="44" t="s">
        <v>30</v>
      </c>
      <c r="E22" s="190">
        <v>350</v>
      </c>
      <c r="F22" s="226"/>
      <c r="G22" s="227"/>
      <c r="H22" s="256"/>
      <c r="I22" s="256"/>
      <c r="J22" s="256"/>
      <c r="K22" s="227"/>
      <c r="L22" s="257"/>
      <c r="M22" s="227"/>
      <c r="N22" s="227"/>
      <c r="O22" s="227"/>
      <c r="P22" s="227"/>
    </row>
    <row r="23" spans="1:16" ht="39.75" customHeight="1">
      <c r="A23" s="258">
        <v>9</v>
      </c>
      <c r="B23" s="253"/>
      <c r="C23" s="43" t="s">
        <v>256</v>
      </c>
      <c r="D23" s="44" t="s">
        <v>30</v>
      </c>
      <c r="E23" s="190">
        <v>238</v>
      </c>
      <c r="F23" s="226"/>
      <c r="G23" s="227"/>
      <c r="H23" s="256"/>
      <c r="I23" s="256"/>
      <c r="J23" s="256"/>
      <c r="K23" s="227"/>
      <c r="L23" s="257"/>
      <c r="M23" s="227"/>
      <c r="N23" s="227"/>
      <c r="O23" s="227"/>
      <c r="P23" s="227"/>
    </row>
    <row r="24" spans="1:16" ht="25.5">
      <c r="A24" s="258">
        <v>10</v>
      </c>
      <c r="B24" s="253"/>
      <c r="C24" s="43" t="s">
        <v>255</v>
      </c>
      <c r="D24" s="44" t="s">
        <v>30</v>
      </c>
      <c r="E24" s="190">
        <v>280</v>
      </c>
      <c r="F24" s="226"/>
      <c r="G24" s="227"/>
      <c r="H24" s="256"/>
      <c r="I24" s="256"/>
      <c r="J24" s="256"/>
      <c r="K24" s="227"/>
      <c r="L24" s="257"/>
      <c r="M24" s="227"/>
      <c r="N24" s="227"/>
      <c r="O24" s="227"/>
      <c r="P24" s="227"/>
    </row>
    <row r="25" spans="1:16" ht="25.5">
      <c r="A25" s="258">
        <v>11</v>
      </c>
      <c r="B25" s="253"/>
      <c r="C25" s="43" t="s">
        <v>262</v>
      </c>
      <c r="D25" s="44" t="s">
        <v>30</v>
      </c>
      <c r="E25" s="190">
        <v>286</v>
      </c>
      <c r="F25" s="226"/>
      <c r="G25" s="227"/>
      <c r="H25" s="256"/>
      <c r="I25" s="256"/>
      <c r="J25" s="256"/>
      <c r="K25" s="227"/>
      <c r="L25" s="257"/>
      <c r="M25" s="227"/>
      <c r="N25" s="227"/>
      <c r="O25" s="227"/>
      <c r="P25" s="227"/>
    </row>
    <row r="26" spans="1:16" ht="12.75">
      <c r="A26" s="258">
        <v>12</v>
      </c>
      <c r="B26" s="253"/>
      <c r="C26" s="43" t="s">
        <v>88</v>
      </c>
      <c r="D26" s="44" t="s">
        <v>30</v>
      </c>
      <c r="E26" s="190">
        <v>636</v>
      </c>
      <c r="F26" s="226"/>
      <c r="G26" s="227"/>
      <c r="H26" s="256"/>
      <c r="I26" s="256"/>
      <c r="J26" s="256"/>
      <c r="K26" s="227"/>
      <c r="L26" s="257"/>
      <c r="M26" s="227"/>
      <c r="N26" s="227"/>
      <c r="O26" s="227"/>
      <c r="P26" s="227"/>
    </row>
    <row r="27" spans="1:16" ht="26.25" customHeight="1">
      <c r="A27" s="258">
        <v>13</v>
      </c>
      <c r="B27" s="253"/>
      <c r="C27" s="46" t="s">
        <v>257</v>
      </c>
      <c r="D27" s="44" t="s">
        <v>30</v>
      </c>
      <c r="E27" s="190">
        <v>23</v>
      </c>
      <c r="F27" s="226"/>
      <c r="G27" s="227"/>
      <c r="H27" s="256"/>
      <c r="I27" s="256"/>
      <c r="J27" s="256"/>
      <c r="K27" s="227"/>
      <c r="L27" s="257"/>
      <c r="M27" s="227"/>
      <c r="N27" s="227"/>
      <c r="O27" s="227"/>
      <c r="P27" s="227"/>
    </row>
    <row r="28" spans="1:16" ht="12.75">
      <c r="A28" s="258">
        <v>14</v>
      </c>
      <c r="B28" s="253"/>
      <c r="C28" s="53" t="s">
        <v>252</v>
      </c>
      <c r="D28" s="44"/>
      <c r="E28" s="190"/>
      <c r="F28" s="226"/>
      <c r="G28" s="227"/>
      <c r="H28" s="256"/>
      <c r="I28" s="256"/>
      <c r="J28" s="256"/>
      <c r="K28" s="227"/>
      <c r="L28" s="257"/>
      <c r="M28" s="227"/>
      <c r="N28" s="227"/>
      <c r="O28" s="227"/>
      <c r="P28" s="227"/>
    </row>
    <row r="29" spans="1:16" ht="25.5">
      <c r="A29" s="258">
        <v>15</v>
      </c>
      <c r="B29" s="253"/>
      <c r="C29" s="43" t="s">
        <v>251</v>
      </c>
      <c r="D29" s="44" t="s">
        <v>28</v>
      </c>
      <c r="E29" s="190">
        <v>42</v>
      </c>
      <c r="F29" s="226"/>
      <c r="G29" s="227"/>
      <c r="H29" s="256"/>
      <c r="I29" s="256"/>
      <c r="J29" s="256"/>
      <c r="K29" s="227"/>
      <c r="L29" s="257"/>
      <c r="M29" s="227"/>
      <c r="N29" s="227"/>
      <c r="O29" s="227"/>
      <c r="P29" s="227"/>
    </row>
    <row r="30" spans="1:16" ht="25.5">
      <c r="A30" s="258">
        <v>16</v>
      </c>
      <c r="B30" s="253"/>
      <c r="C30" s="43" t="s">
        <v>253</v>
      </c>
      <c r="D30" s="44" t="s">
        <v>28</v>
      </c>
      <c r="E30" s="190">
        <v>90</v>
      </c>
      <c r="F30" s="226"/>
      <c r="G30" s="227"/>
      <c r="H30" s="256"/>
      <c r="I30" s="256"/>
      <c r="J30" s="256"/>
      <c r="K30" s="227"/>
      <c r="L30" s="257"/>
      <c r="M30" s="227"/>
      <c r="N30" s="227"/>
      <c r="O30" s="227"/>
      <c r="P30" s="227"/>
    </row>
    <row r="31" spans="1:16" ht="12.75">
      <c r="A31" s="258">
        <v>17</v>
      </c>
      <c r="B31" s="253"/>
      <c r="C31" s="53" t="s">
        <v>258</v>
      </c>
      <c r="D31" s="44"/>
      <c r="E31" s="112"/>
      <c r="F31" s="226"/>
      <c r="G31" s="227"/>
      <c r="H31" s="256"/>
      <c r="I31" s="256"/>
      <c r="J31" s="256"/>
      <c r="K31" s="227"/>
      <c r="L31" s="257"/>
      <c r="M31" s="227"/>
      <c r="N31" s="227"/>
      <c r="O31" s="227"/>
      <c r="P31" s="227"/>
    </row>
    <row r="32" spans="1:21" ht="25.5">
      <c r="A32" s="258">
        <v>18</v>
      </c>
      <c r="B32" s="253"/>
      <c r="C32" s="43" t="s">
        <v>278</v>
      </c>
      <c r="D32" s="44" t="s">
        <v>30</v>
      </c>
      <c r="E32" s="190">
        <v>2025</v>
      </c>
      <c r="F32" s="226"/>
      <c r="G32" s="227"/>
      <c r="H32" s="256"/>
      <c r="I32" s="256"/>
      <c r="J32" s="256"/>
      <c r="K32" s="227"/>
      <c r="L32" s="257"/>
      <c r="M32" s="227"/>
      <c r="N32" s="227"/>
      <c r="O32" s="227"/>
      <c r="P32" s="227"/>
      <c r="R32" s="294"/>
      <c r="U32" s="245" t="s">
        <v>281</v>
      </c>
    </row>
    <row r="33" spans="1:16" ht="38.25">
      <c r="A33" s="258">
        <v>19</v>
      </c>
      <c r="B33" s="253"/>
      <c r="C33" s="43" t="s">
        <v>273</v>
      </c>
      <c r="D33" s="44" t="s">
        <v>30</v>
      </c>
      <c r="E33" s="190">
        <v>2025</v>
      </c>
      <c r="F33" s="226"/>
      <c r="G33" s="227"/>
      <c r="H33" s="256"/>
      <c r="I33" s="256"/>
      <c r="J33" s="256"/>
      <c r="K33" s="227"/>
      <c r="L33" s="257"/>
      <c r="M33" s="227"/>
      <c r="N33" s="227"/>
      <c r="O33" s="227"/>
      <c r="P33" s="227"/>
    </row>
    <row r="34" spans="1:16" ht="25.5">
      <c r="A34" s="258">
        <v>20</v>
      </c>
      <c r="B34" s="253"/>
      <c r="C34" s="43" t="s">
        <v>102</v>
      </c>
      <c r="D34" s="54" t="s">
        <v>28</v>
      </c>
      <c r="E34" s="192">
        <v>183</v>
      </c>
      <c r="F34" s="226"/>
      <c r="G34" s="227"/>
      <c r="H34" s="256"/>
      <c r="I34" s="256"/>
      <c r="J34" s="256"/>
      <c r="K34" s="227"/>
      <c r="L34" s="257"/>
      <c r="M34" s="227"/>
      <c r="N34" s="227"/>
      <c r="O34" s="227"/>
      <c r="P34" s="227"/>
    </row>
    <row r="35" spans="1:16" ht="25.5">
      <c r="A35" s="258">
        <v>21</v>
      </c>
      <c r="B35" s="253"/>
      <c r="C35" s="43" t="s">
        <v>274</v>
      </c>
      <c r="D35" s="44" t="s">
        <v>30</v>
      </c>
      <c r="E35" s="190">
        <v>2025</v>
      </c>
      <c r="F35" s="226"/>
      <c r="G35" s="227"/>
      <c r="H35" s="256"/>
      <c r="I35" s="256"/>
      <c r="J35" s="256"/>
      <c r="K35" s="227"/>
      <c r="L35" s="257"/>
      <c r="M35" s="227"/>
      <c r="N35" s="227"/>
      <c r="O35" s="227"/>
      <c r="P35" s="227"/>
    </row>
    <row r="36" spans="1:16" ht="25.5">
      <c r="A36" s="258">
        <v>22</v>
      </c>
      <c r="B36" s="253"/>
      <c r="C36" s="43" t="s">
        <v>271</v>
      </c>
      <c r="D36" s="44" t="s">
        <v>30</v>
      </c>
      <c r="E36" s="190">
        <v>2025</v>
      </c>
      <c r="F36" s="226"/>
      <c r="G36" s="227"/>
      <c r="H36" s="256"/>
      <c r="I36" s="256"/>
      <c r="J36" s="256"/>
      <c r="K36" s="227"/>
      <c r="L36" s="257"/>
      <c r="M36" s="227"/>
      <c r="N36" s="227"/>
      <c r="O36" s="227"/>
      <c r="P36" s="227"/>
    </row>
    <row r="37" spans="1:16" ht="12.75">
      <c r="A37" s="258">
        <v>23</v>
      </c>
      <c r="B37" s="253"/>
      <c r="C37" s="43" t="s">
        <v>88</v>
      </c>
      <c r="D37" s="44" t="s">
        <v>30</v>
      </c>
      <c r="E37" s="190">
        <v>2025</v>
      </c>
      <c r="F37" s="226"/>
      <c r="G37" s="227"/>
      <c r="H37" s="256"/>
      <c r="I37" s="256"/>
      <c r="J37" s="256"/>
      <c r="K37" s="227"/>
      <c r="L37" s="257"/>
      <c r="M37" s="227"/>
      <c r="N37" s="227"/>
      <c r="O37" s="227"/>
      <c r="P37" s="227"/>
    </row>
    <row r="38" spans="1:16" ht="25.5">
      <c r="A38" s="258">
        <v>24</v>
      </c>
      <c r="B38" s="253"/>
      <c r="C38" s="235" t="s">
        <v>259</v>
      </c>
      <c r="D38" s="44"/>
      <c r="E38" s="112"/>
      <c r="F38" s="226"/>
      <c r="G38" s="227"/>
      <c r="H38" s="256"/>
      <c r="I38" s="256"/>
      <c r="J38" s="256"/>
      <c r="K38" s="227"/>
      <c r="L38" s="257"/>
      <c r="M38" s="227"/>
      <c r="N38" s="227"/>
      <c r="O38" s="227"/>
      <c r="P38" s="227"/>
    </row>
    <row r="39" spans="1:18" ht="25.5">
      <c r="A39" s="258">
        <v>25</v>
      </c>
      <c r="B39" s="262"/>
      <c r="C39" s="273" t="s">
        <v>276</v>
      </c>
      <c r="D39" s="44" t="s">
        <v>30</v>
      </c>
      <c r="E39" s="190">
        <v>1155</v>
      </c>
      <c r="F39" s="226"/>
      <c r="G39" s="227"/>
      <c r="H39" s="256"/>
      <c r="I39" s="256"/>
      <c r="J39" s="256"/>
      <c r="K39" s="227"/>
      <c r="L39" s="257"/>
      <c r="M39" s="227"/>
      <c r="N39" s="227"/>
      <c r="O39" s="227"/>
      <c r="P39" s="227"/>
      <c r="R39" s="294"/>
    </row>
    <row r="40" spans="1:16" ht="25.5">
      <c r="A40" s="258">
        <v>26</v>
      </c>
      <c r="B40" s="262"/>
      <c r="C40" s="273" t="s">
        <v>260</v>
      </c>
      <c r="D40" s="44" t="s">
        <v>30</v>
      </c>
      <c r="E40" s="190">
        <v>1155</v>
      </c>
      <c r="F40" s="226"/>
      <c r="G40" s="227"/>
      <c r="H40" s="256"/>
      <c r="I40" s="256"/>
      <c r="J40" s="256"/>
      <c r="K40" s="227"/>
      <c r="L40" s="257"/>
      <c r="M40" s="227"/>
      <c r="N40" s="227"/>
      <c r="O40" s="227"/>
      <c r="P40" s="227"/>
    </row>
    <row r="41" spans="1:16" ht="25.5">
      <c r="A41" s="258">
        <v>27</v>
      </c>
      <c r="B41" s="253"/>
      <c r="C41" s="43" t="s">
        <v>102</v>
      </c>
      <c r="D41" s="54" t="s">
        <v>28</v>
      </c>
      <c r="E41" s="192">
        <v>200</v>
      </c>
      <c r="F41" s="226"/>
      <c r="G41" s="227"/>
      <c r="H41" s="256"/>
      <c r="I41" s="256"/>
      <c r="J41" s="256"/>
      <c r="K41" s="227"/>
      <c r="L41" s="257"/>
      <c r="M41" s="227"/>
      <c r="N41" s="227"/>
      <c r="O41" s="227"/>
      <c r="P41" s="227"/>
    </row>
    <row r="42" spans="1:16" ht="25.5">
      <c r="A42" s="258">
        <v>28</v>
      </c>
      <c r="B42" s="253"/>
      <c r="C42" s="43" t="s">
        <v>264</v>
      </c>
      <c r="D42" s="44" t="s">
        <v>30</v>
      </c>
      <c r="E42" s="190">
        <v>1155</v>
      </c>
      <c r="F42" s="226"/>
      <c r="G42" s="227"/>
      <c r="H42" s="256"/>
      <c r="I42" s="256"/>
      <c r="J42" s="256"/>
      <c r="K42" s="227"/>
      <c r="L42" s="257"/>
      <c r="M42" s="227"/>
      <c r="N42" s="227"/>
      <c r="O42" s="227"/>
      <c r="P42" s="227"/>
    </row>
    <row r="43" spans="1:16" ht="25.5">
      <c r="A43" s="258">
        <v>29</v>
      </c>
      <c r="B43" s="253"/>
      <c r="C43" s="43" t="s">
        <v>271</v>
      </c>
      <c r="D43" s="44" t="s">
        <v>30</v>
      </c>
      <c r="E43" s="190">
        <v>1155</v>
      </c>
      <c r="F43" s="226"/>
      <c r="G43" s="227"/>
      <c r="H43" s="256"/>
      <c r="I43" s="256"/>
      <c r="J43" s="256"/>
      <c r="K43" s="227"/>
      <c r="L43" s="257"/>
      <c r="M43" s="227"/>
      <c r="N43" s="227"/>
      <c r="O43" s="227"/>
      <c r="P43" s="227"/>
    </row>
    <row r="44" spans="1:16" ht="12.75">
      <c r="A44" s="258">
        <v>30</v>
      </c>
      <c r="B44" s="253"/>
      <c r="C44" s="43" t="s">
        <v>88</v>
      </c>
      <c r="D44" s="44" t="s">
        <v>30</v>
      </c>
      <c r="E44" s="190">
        <v>1155</v>
      </c>
      <c r="F44" s="226"/>
      <c r="G44" s="227"/>
      <c r="H44" s="256"/>
      <c r="I44" s="256"/>
      <c r="J44" s="256"/>
      <c r="K44" s="227"/>
      <c r="L44" s="257"/>
      <c r="M44" s="227"/>
      <c r="N44" s="227"/>
      <c r="O44" s="227"/>
      <c r="P44" s="227"/>
    </row>
    <row r="45" spans="1:16" ht="12.75">
      <c r="A45" s="258">
        <v>31</v>
      </c>
      <c r="B45" s="264"/>
      <c r="C45" s="110" t="s">
        <v>99</v>
      </c>
      <c r="D45" s="55"/>
      <c r="E45" s="113"/>
      <c r="F45" s="226"/>
      <c r="G45" s="227"/>
      <c r="H45" s="256"/>
      <c r="I45" s="256"/>
      <c r="J45" s="256"/>
      <c r="K45" s="227"/>
      <c r="L45" s="257"/>
      <c r="M45" s="227"/>
      <c r="N45" s="227"/>
      <c r="O45" s="227"/>
      <c r="P45" s="227"/>
    </row>
    <row r="46" spans="1:16" ht="25.5">
      <c r="A46" s="258">
        <v>32</v>
      </c>
      <c r="B46" s="264"/>
      <c r="C46" s="56" t="s">
        <v>100</v>
      </c>
      <c r="D46" s="55" t="s">
        <v>30</v>
      </c>
      <c r="E46" s="274">
        <v>362</v>
      </c>
      <c r="F46" s="226"/>
      <c r="G46" s="265"/>
      <c r="H46" s="256"/>
      <c r="I46" s="256"/>
      <c r="J46" s="256"/>
      <c r="K46" s="227"/>
      <c r="L46" s="257"/>
      <c r="M46" s="227"/>
      <c r="N46" s="227"/>
      <c r="O46" s="227"/>
      <c r="P46" s="227"/>
    </row>
    <row r="47" spans="1:16" ht="12.75">
      <c r="A47" s="258">
        <v>33</v>
      </c>
      <c r="B47" s="264"/>
      <c r="C47" s="56" t="s">
        <v>101</v>
      </c>
      <c r="D47" s="55" t="s">
        <v>30</v>
      </c>
      <c r="E47" s="274">
        <v>4643</v>
      </c>
      <c r="F47" s="226"/>
      <c r="G47" s="227"/>
      <c r="H47" s="256"/>
      <c r="I47" s="256"/>
      <c r="J47" s="256"/>
      <c r="K47" s="227"/>
      <c r="L47" s="257"/>
      <c r="M47" s="227"/>
      <c r="N47" s="227"/>
      <c r="O47" s="227"/>
      <c r="P47" s="227"/>
    </row>
    <row r="48" spans="1:16" s="235" customFormat="1" ht="12.75">
      <c r="A48" s="231"/>
      <c r="B48" s="231"/>
      <c r="C48" s="275" t="s">
        <v>5</v>
      </c>
      <c r="D48" s="266"/>
      <c r="E48" s="267"/>
      <c r="F48" s="267"/>
      <c r="G48" s="267"/>
      <c r="H48" s="267"/>
      <c r="I48" s="267"/>
      <c r="J48" s="267"/>
      <c r="K48" s="267"/>
      <c r="L48" s="268">
        <f>SUM(L15:L47)</f>
        <v>0</v>
      </c>
      <c r="M48" s="269">
        <f>SUM(M15:M47)</f>
        <v>0</v>
      </c>
      <c r="N48" s="269">
        <f>SUM(N15:N47)</f>
        <v>0</v>
      </c>
      <c r="O48" s="269">
        <f>SUM(O15:O47)</f>
        <v>0</v>
      </c>
      <c r="P48" s="269">
        <f>SUM(P15:P47)</f>
        <v>0</v>
      </c>
    </row>
    <row r="49" spans="1:16" ht="25.5">
      <c r="A49" s="236"/>
      <c r="B49" s="236"/>
      <c r="C49" s="273" t="s">
        <v>55</v>
      </c>
      <c r="D49" s="238">
        <v>0</v>
      </c>
      <c r="E49" s="239"/>
      <c r="F49" s="239"/>
      <c r="G49" s="239"/>
      <c r="H49" s="239"/>
      <c r="I49" s="239"/>
      <c r="J49" s="239"/>
      <c r="K49" s="239"/>
      <c r="L49" s="240"/>
      <c r="M49" s="240"/>
      <c r="N49" s="240">
        <f>N48*D49</f>
        <v>0</v>
      </c>
      <c r="O49" s="240"/>
      <c r="P49" s="241">
        <f>N49</f>
        <v>0</v>
      </c>
    </row>
    <row r="50" spans="1:16" s="235" customFormat="1" ht="12.75" customHeight="1">
      <c r="A50" s="230"/>
      <c r="B50" s="230"/>
      <c r="C50" s="276" t="s">
        <v>31</v>
      </c>
      <c r="D50" s="232" t="s">
        <v>20</v>
      </c>
      <c r="E50" s="230"/>
      <c r="F50" s="230"/>
      <c r="G50" s="230"/>
      <c r="H50" s="230"/>
      <c r="I50" s="230"/>
      <c r="J50" s="230"/>
      <c r="K50" s="230"/>
      <c r="L50" s="232"/>
      <c r="M50" s="232">
        <f>SUM(M48:M49)</f>
        <v>0</v>
      </c>
      <c r="N50" s="232">
        <f>SUM(N48:N49)</f>
        <v>0</v>
      </c>
      <c r="O50" s="232">
        <f>SUM(O48:O49)</f>
        <v>0</v>
      </c>
      <c r="P50" s="234">
        <f>SUM(P48:P49)</f>
        <v>0</v>
      </c>
    </row>
    <row r="51" spans="1:16" s="235" customFormat="1" ht="12.75" customHeight="1">
      <c r="A51" s="242"/>
      <c r="B51" s="242"/>
      <c r="C51" s="243"/>
      <c r="D51" s="242"/>
      <c r="E51" s="242"/>
      <c r="F51" s="242"/>
      <c r="G51" s="242"/>
      <c r="H51" s="242"/>
      <c r="I51" s="242"/>
      <c r="J51" s="242"/>
      <c r="K51" s="242"/>
      <c r="L51" s="244"/>
      <c r="M51" s="242"/>
      <c r="N51" s="242"/>
      <c r="O51" s="242"/>
      <c r="P51" s="242"/>
    </row>
    <row r="52" spans="1:16" s="207" customFormat="1" ht="12.75">
      <c r="A52" s="213"/>
      <c r="C52" s="245"/>
      <c r="D52" s="213"/>
      <c r="E52" s="213"/>
      <c r="J52" s="213"/>
      <c r="L52" s="324"/>
      <c r="M52" s="324"/>
      <c r="P52" s="246"/>
    </row>
    <row r="53" s="207" customFormat="1" ht="12.75">
      <c r="C53" s="245"/>
    </row>
    <row r="54" spans="10:13" s="207" customFormat="1" ht="12.75">
      <c r="J54" s="213"/>
      <c r="M54" s="247"/>
    </row>
    <row r="55" s="207" customFormat="1" ht="12.75"/>
    <row r="56" s="207" customFormat="1" ht="12.75"/>
    <row r="57" ht="12.75">
      <c r="M57" s="248"/>
    </row>
  </sheetData>
  <sheetProtection/>
  <mergeCells count="14">
    <mergeCell ref="C12:C13"/>
    <mergeCell ref="D12:D13"/>
    <mergeCell ref="E12:E13"/>
    <mergeCell ref="F12:K12"/>
    <mergeCell ref="L52:M52"/>
    <mergeCell ref="L12:P12"/>
    <mergeCell ref="L9:M9"/>
    <mergeCell ref="A1:P1"/>
    <mergeCell ref="A2:P2"/>
    <mergeCell ref="A3:B3"/>
    <mergeCell ref="A4:B4"/>
    <mergeCell ref="A5:B5"/>
    <mergeCell ref="A12:A13"/>
    <mergeCell ref="B12:B13"/>
  </mergeCells>
  <conditionalFormatting sqref="E16:G16 F23:F27 E31:G33 E37:G38 G36 K37:P38 F39:G40 F15 F28:G30 E17:E29 G22:G27 K44:P47 F43:G47 E44:E45 K35:P35 E35:G35 F17:G22 K15:P33">
    <cfRule type="cellIs" priority="106" dxfId="0" operator="equal" stopIfTrue="1">
      <formula>0</formula>
    </cfRule>
  </conditionalFormatting>
  <conditionalFormatting sqref="E30">
    <cfRule type="cellIs" priority="105" dxfId="0" operator="equal" stopIfTrue="1">
      <formula>0</formula>
    </cfRule>
  </conditionalFormatting>
  <conditionalFormatting sqref="E46:E47">
    <cfRule type="cellIs" priority="79" dxfId="0" operator="equal" stopIfTrue="1">
      <formula>0</formula>
    </cfRule>
  </conditionalFormatting>
  <conditionalFormatting sqref="E36:F36 K36:P36">
    <cfRule type="cellIs" priority="66" dxfId="0" operator="equal" stopIfTrue="1">
      <formula>0</formula>
    </cfRule>
  </conditionalFormatting>
  <conditionalFormatting sqref="E43 K43:P43">
    <cfRule type="cellIs" priority="63" dxfId="0" operator="equal" stopIfTrue="1">
      <formula>0</formula>
    </cfRule>
  </conditionalFormatting>
  <conditionalFormatting sqref="E42:G42 K39:P40 K42:P42">
    <cfRule type="cellIs" priority="65" dxfId="0" operator="equal" stopIfTrue="1">
      <formula>0</formula>
    </cfRule>
  </conditionalFormatting>
  <conditionalFormatting sqref="E15 G15">
    <cfRule type="cellIs" priority="61" dxfId="0" operator="equal" stopIfTrue="1">
      <formula>0</formula>
    </cfRule>
  </conditionalFormatting>
  <conditionalFormatting sqref="E39:E40">
    <cfRule type="cellIs" priority="62" dxfId="0" operator="equal" stopIfTrue="1">
      <formula>0</formula>
    </cfRule>
  </conditionalFormatting>
  <conditionalFormatting sqref="E41:G41 K41:P41">
    <cfRule type="cellIs" priority="10" dxfId="0" operator="equal" stopIfTrue="1">
      <formula>0</formula>
    </cfRule>
  </conditionalFormatting>
  <conditionalFormatting sqref="E34:G34 K34:P34">
    <cfRule type="cellIs" priority="7" dxfId="0" operator="equal" stopIfTrue="1">
      <formula>0</formula>
    </cfRule>
  </conditionalFormatting>
  <conditionalFormatting sqref="H15:J16 H18:J47">
    <cfRule type="cellIs" priority="3" dxfId="0" operator="equal" stopIfTrue="1">
      <formula>0</formula>
    </cfRule>
  </conditionalFormatting>
  <conditionalFormatting sqref="H17:I17">
    <cfRule type="cellIs" priority="2" dxfId="0" operator="equal" stopIfTrue="1">
      <formula>0</formula>
    </cfRule>
  </conditionalFormatting>
  <conditionalFormatting sqref="J17">
    <cfRule type="cellIs" priority="1" dxfId="0" operator="equal" stopIfTrue="1">
      <formula>0</formula>
    </cfRule>
  </conditionalFormatting>
  <printOptions/>
  <pageMargins left="0.15748031496062992" right="0.2362204724409449" top="1.23" bottom="0.46" header="0.31496062992125984" footer="0.17"/>
  <pageSetup horizontalDpi="600" verticalDpi="600" orientation="landscape" scale="90"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tabColor theme="9" tint="-0.24997000396251678"/>
  </sheetPr>
  <dimension ref="A1:IG45"/>
  <sheetViews>
    <sheetView zoomScalePageLayoutView="0" workbookViewId="0" topLeftCell="A1">
      <selection activeCell="J27" sqref="J27:P29"/>
    </sheetView>
  </sheetViews>
  <sheetFormatPr defaultColWidth="9.140625" defaultRowHeight="12.75"/>
  <cols>
    <col min="1" max="1" width="6.57421875" style="4" customWidth="1"/>
    <col min="2" max="2" width="5.7109375" style="4" customWidth="1"/>
    <col min="3" max="3" width="25.8515625" style="4" customWidth="1"/>
    <col min="4" max="4" width="5.7109375" style="4" customWidth="1"/>
    <col min="5" max="5" width="7.28125" style="4" customWidth="1"/>
    <col min="6" max="6" width="7.7109375" style="4" customWidth="1"/>
    <col min="7" max="7" width="6.28125" style="4" customWidth="1"/>
    <col min="8" max="8" width="7.8515625" style="4" customWidth="1"/>
    <col min="9" max="9" width="8.140625" style="4" customWidth="1"/>
    <col min="10" max="10" width="9.421875" style="4" customWidth="1"/>
    <col min="11" max="13" width="8.57421875" style="4" customWidth="1"/>
    <col min="14" max="14" width="8.140625" style="4" customWidth="1"/>
    <col min="15" max="16" width="9.57421875" style="4" customWidth="1"/>
    <col min="17" max="17" width="9.140625" style="4" customWidth="1"/>
    <col min="18" max="18" width="29.28125" style="4" customWidth="1"/>
    <col min="19" max="16384" width="9.140625" style="4" customWidth="1"/>
  </cols>
  <sheetData>
    <row r="1" spans="1:16" ht="15.75">
      <c r="A1" s="340" t="s">
        <v>72</v>
      </c>
      <c r="B1" s="340"/>
      <c r="C1" s="340"/>
      <c r="D1" s="340"/>
      <c r="E1" s="340"/>
      <c r="F1" s="340"/>
      <c r="G1" s="340"/>
      <c r="H1" s="340"/>
      <c r="I1" s="340"/>
      <c r="J1" s="340"/>
      <c r="K1" s="340"/>
      <c r="L1" s="340"/>
      <c r="M1" s="340"/>
      <c r="N1" s="340"/>
      <c r="O1" s="340"/>
      <c r="P1" s="340"/>
    </row>
    <row r="2" spans="1:16" ht="15.75">
      <c r="A2" s="340" t="s">
        <v>235</v>
      </c>
      <c r="B2" s="340"/>
      <c r="C2" s="340"/>
      <c r="D2" s="340"/>
      <c r="E2" s="340"/>
      <c r="F2" s="340"/>
      <c r="G2" s="340"/>
      <c r="H2" s="340"/>
      <c r="I2" s="340"/>
      <c r="J2" s="340"/>
      <c r="K2" s="340"/>
      <c r="L2" s="340"/>
      <c r="M2" s="340"/>
      <c r="N2" s="340"/>
      <c r="O2" s="340"/>
      <c r="P2" s="340"/>
    </row>
    <row r="3" spans="1:3" s="5" customFormat="1" ht="12.75">
      <c r="A3" s="339" t="s">
        <v>48</v>
      </c>
      <c r="B3" s="339"/>
      <c r="C3" s="5" t="s">
        <v>71</v>
      </c>
    </row>
    <row r="4" spans="1:241" ht="26.25" customHeight="1">
      <c r="A4" s="339" t="s">
        <v>2</v>
      </c>
      <c r="B4" s="339"/>
      <c r="C4" s="5" t="s">
        <v>239</v>
      </c>
      <c r="D4" s="5"/>
      <c r="E4" s="5"/>
      <c r="F4" s="5"/>
      <c r="G4" s="5"/>
      <c r="H4" s="5"/>
      <c r="I4" s="5"/>
      <c r="J4" s="5"/>
      <c r="K4" s="5"/>
      <c r="IF4" s="5"/>
      <c r="IG4" s="5"/>
    </row>
    <row r="5" spans="1:241" ht="30.75" customHeight="1">
      <c r="A5" s="339" t="s">
        <v>49</v>
      </c>
      <c r="B5" s="339"/>
      <c r="C5" s="13" t="s">
        <v>138</v>
      </c>
      <c r="D5" s="5"/>
      <c r="E5" s="5"/>
      <c r="F5" s="5"/>
      <c r="G5" s="5"/>
      <c r="H5" s="5"/>
      <c r="I5" s="5"/>
      <c r="J5" s="5"/>
      <c r="K5" s="5"/>
      <c r="IF5" s="5"/>
      <c r="IG5" s="5"/>
    </row>
    <row r="6" spans="1:241" ht="12.75">
      <c r="A6" s="52" t="s">
        <v>50</v>
      </c>
      <c r="B6" s="14"/>
      <c r="C6" s="14" t="s">
        <v>226</v>
      </c>
      <c r="D6" s="5"/>
      <c r="E6" s="5"/>
      <c r="F6" s="5"/>
      <c r="G6" s="5"/>
      <c r="H6" s="5"/>
      <c r="I6" s="5"/>
      <c r="J6" s="5"/>
      <c r="K6" s="5"/>
      <c r="IF6" s="5"/>
      <c r="IG6" s="5"/>
    </row>
    <row r="7" spans="1:241" ht="12.75">
      <c r="A7" s="351" t="s">
        <v>294</v>
      </c>
      <c r="B7" s="3"/>
      <c r="C7" s="3"/>
      <c r="D7" s="5"/>
      <c r="E7" s="5"/>
      <c r="F7" s="5"/>
      <c r="G7" s="5"/>
      <c r="H7" s="5"/>
      <c r="I7" s="5"/>
      <c r="J7" s="5"/>
      <c r="K7" s="5"/>
      <c r="IF7" s="5"/>
      <c r="IG7" s="5"/>
    </row>
    <row r="8" spans="1:16" s="5" customFormat="1" ht="9.75" customHeight="1">
      <c r="A8" s="9"/>
      <c r="B8" s="3"/>
      <c r="C8" s="3"/>
      <c r="D8" s="3"/>
      <c r="E8" s="3"/>
      <c r="F8" s="3"/>
      <c r="G8" s="3"/>
      <c r="H8" s="3"/>
      <c r="I8" s="3"/>
      <c r="J8" s="3"/>
      <c r="K8" s="3"/>
      <c r="L8" s="3"/>
      <c r="M8" s="3"/>
      <c r="N8" s="3"/>
      <c r="O8" s="3"/>
      <c r="P8" s="3"/>
    </row>
    <row r="9" spans="10:12" s="5" customFormat="1" ht="12.75">
      <c r="J9" s="9" t="s">
        <v>54</v>
      </c>
      <c r="L9" s="37">
        <f>P24</f>
        <v>0</v>
      </c>
    </row>
    <row r="10" spans="10:13" s="5" customFormat="1" ht="12.75">
      <c r="J10" s="9" t="s">
        <v>51</v>
      </c>
      <c r="K10" s="9"/>
      <c r="L10" s="9"/>
      <c r="M10" s="9"/>
    </row>
    <row r="11" spans="2:10" s="20" customFormat="1" ht="7.5" customHeight="1">
      <c r="B11" s="25"/>
      <c r="J11" s="9"/>
    </row>
    <row r="12" spans="1:16" s="206" customFormat="1" ht="21" customHeight="1">
      <c r="A12" s="330" t="s">
        <v>1</v>
      </c>
      <c r="B12" s="330" t="s">
        <v>23</v>
      </c>
      <c r="C12" s="332" t="s">
        <v>24</v>
      </c>
      <c r="D12" s="330" t="s">
        <v>25</v>
      </c>
      <c r="E12" s="330" t="s">
        <v>26</v>
      </c>
      <c r="F12" s="334" t="s">
        <v>21</v>
      </c>
      <c r="G12" s="334"/>
      <c r="H12" s="334"/>
      <c r="I12" s="334"/>
      <c r="J12" s="334"/>
      <c r="K12" s="334"/>
      <c r="L12" s="325" t="s">
        <v>22</v>
      </c>
      <c r="M12" s="325"/>
      <c r="N12" s="325"/>
      <c r="O12" s="325"/>
      <c r="P12" s="325"/>
    </row>
    <row r="13" spans="1:16" s="206" customFormat="1" ht="63" customHeight="1">
      <c r="A13" s="331"/>
      <c r="B13" s="331"/>
      <c r="C13" s="333"/>
      <c r="D13" s="331"/>
      <c r="E13" s="331"/>
      <c r="F13" s="289" t="s">
        <v>79</v>
      </c>
      <c r="G13" s="290" t="s">
        <v>292</v>
      </c>
      <c r="H13" s="290" t="s">
        <v>15</v>
      </c>
      <c r="I13" s="290" t="s">
        <v>16</v>
      </c>
      <c r="J13" s="290" t="s">
        <v>80</v>
      </c>
      <c r="K13" s="290" t="s">
        <v>81</v>
      </c>
      <c r="L13" s="290" t="s">
        <v>46</v>
      </c>
      <c r="M13" s="290" t="s">
        <v>15</v>
      </c>
      <c r="N13" s="290" t="s">
        <v>16</v>
      </c>
      <c r="O13" s="290" t="s">
        <v>80</v>
      </c>
      <c r="P13" s="290" t="s">
        <v>27</v>
      </c>
    </row>
    <row r="14" spans="1:16" s="34" customFormat="1" ht="25.5">
      <c r="A14" s="24">
        <v>1</v>
      </c>
      <c r="B14" s="111"/>
      <c r="C14" s="17" t="s">
        <v>218</v>
      </c>
      <c r="D14" s="22" t="s">
        <v>29</v>
      </c>
      <c r="E14" s="23">
        <v>235</v>
      </c>
      <c r="F14" s="62"/>
      <c r="G14" s="10"/>
      <c r="H14" s="256"/>
      <c r="I14" s="256"/>
      <c r="J14" s="256"/>
      <c r="K14" s="58"/>
      <c r="L14" s="59"/>
      <c r="M14" s="58"/>
      <c r="N14" s="58"/>
      <c r="O14" s="58"/>
      <c r="P14" s="58"/>
    </row>
    <row r="15" spans="1:16" s="34" customFormat="1" ht="25.5">
      <c r="A15" s="24">
        <v>2</v>
      </c>
      <c r="B15" s="111"/>
      <c r="C15" s="17" t="s">
        <v>225</v>
      </c>
      <c r="D15" s="22" t="s">
        <v>29</v>
      </c>
      <c r="E15" s="23">
        <v>30</v>
      </c>
      <c r="F15" s="62"/>
      <c r="G15" s="10"/>
      <c r="H15" s="256"/>
      <c r="I15" s="256"/>
      <c r="J15" s="256"/>
      <c r="K15" s="58"/>
      <c r="L15" s="59"/>
      <c r="M15" s="58"/>
      <c r="N15" s="58"/>
      <c r="O15" s="58"/>
      <c r="P15" s="58"/>
    </row>
    <row r="16" spans="1:16" s="34" customFormat="1" ht="25.5">
      <c r="A16" s="24">
        <v>3</v>
      </c>
      <c r="B16" s="111"/>
      <c r="C16" s="17" t="s">
        <v>219</v>
      </c>
      <c r="D16" s="22" t="s">
        <v>29</v>
      </c>
      <c r="E16" s="23">
        <v>55</v>
      </c>
      <c r="F16" s="62"/>
      <c r="G16" s="10"/>
      <c r="H16" s="256"/>
      <c r="I16" s="256"/>
      <c r="J16" s="256"/>
      <c r="K16" s="58"/>
      <c r="L16" s="59"/>
      <c r="M16" s="58"/>
      <c r="N16" s="58"/>
      <c r="O16" s="58"/>
      <c r="P16" s="58"/>
    </row>
    <row r="17" spans="1:16" s="34" customFormat="1" ht="25.5">
      <c r="A17" s="24">
        <v>4</v>
      </c>
      <c r="B17" s="111"/>
      <c r="C17" s="17" t="s">
        <v>220</v>
      </c>
      <c r="D17" s="22" t="s">
        <v>222</v>
      </c>
      <c r="E17" s="23">
        <v>1</v>
      </c>
      <c r="F17" s="10"/>
      <c r="G17" s="10"/>
      <c r="H17" s="256"/>
      <c r="I17" s="256"/>
      <c r="J17" s="256"/>
      <c r="K17" s="58"/>
      <c r="L17" s="59"/>
      <c r="M17" s="58"/>
      <c r="N17" s="58"/>
      <c r="O17" s="58"/>
      <c r="P17" s="58"/>
    </row>
    <row r="18" spans="1:16" s="34" customFormat="1" ht="25.5">
      <c r="A18" s="24">
        <v>5</v>
      </c>
      <c r="B18" s="111"/>
      <c r="C18" s="17" t="s">
        <v>223</v>
      </c>
      <c r="D18" s="22" t="s">
        <v>29</v>
      </c>
      <c r="E18" s="23">
        <v>200</v>
      </c>
      <c r="F18" s="62"/>
      <c r="G18" s="10"/>
      <c r="H18" s="256"/>
      <c r="I18" s="256"/>
      <c r="J18" s="256"/>
      <c r="K18" s="58"/>
      <c r="L18" s="59"/>
      <c r="M18" s="58"/>
      <c r="N18" s="58"/>
      <c r="O18" s="58"/>
      <c r="P18" s="58"/>
    </row>
    <row r="19" spans="1:16" s="34" customFormat="1" ht="25.5">
      <c r="A19" s="24">
        <v>6</v>
      </c>
      <c r="B19" s="111"/>
      <c r="C19" s="17" t="s">
        <v>221</v>
      </c>
      <c r="D19" s="22" t="s">
        <v>29</v>
      </c>
      <c r="E19" s="23">
        <v>30</v>
      </c>
      <c r="F19" s="62"/>
      <c r="G19" s="10"/>
      <c r="H19" s="256"/>
      <c r="I19" s="256"/>
      <c r="J19" s="256"/>
      <c r="K19" s="58"/>
      <c r="L19" s="59"/>
      <c r="M19" s="58"/>
      <c r="N19" s="58"/>
      <c r="O19" s="58"/>
      <c r="P19" s="58"/>
    </row>
    <row r="20" spans="1:16" s="34" customFormat="1" ht="12.75">
      <c r="A20" s="24">
        <v>7</v>
      </c>
      <c r="B20" s="111"/>
      <c r="C20" s="17" t="s">
        <v>249</v>
      </c>
      <c r="D20" s="22" t="s">
        <v>28</v>
      </c>
      <c r="E20" s="23">
        <v>450</v>
      </c>
      <c r="F20" s="62"/>
      <c r="G20" s="10"/>
      <c r="H20" s="256"/>
      <c r="I20" s="256"/>
      <c r="J20" s="256"/>
      <c r="K20" s="58"/>
      <c r="L20" s="59"/>
      <c r="M20" s="58"/>
      <c r="N20" s="58"/>
      <c r="O20" s="58"/>
      <c r="P20" s="58"/>
    </row>
    <row r="21" spans="1:16" s="34" customFormat="1" ht="25.5">
      <c r="A21" s="24">
        <v>8</v>
      </c>
      <c r="B21" s="111"/>
      <c r="C21" s="17" t="s">
        <v>247</v>
      </c>
      <c r="D21" s="22" t="s">
        <v>30</v>
      </c>
      <c r="E21" s="23">
        <v>4364</v>
      </c>
      <c r="F21" s="62"/>
      <c r="G21" s="10"/>
      <c r="H21" s="256"/>
      <c r="I21" s="256"/>
      <c r="J21" s="256"/>
      <c r="K21" s="58"/>
      <c r="L21" s="59"/>
      <c r="M21" s="58"/>
      <c r="N21" s="58"/>
      <c r="O21" s="58"/>
      <c r="P21" s="58"/>
    </row>
    <row r="22" spans="1:16" s="34" customFormat="1" ht="25.5">
      <c r="A22" s="24">
        <v>9</v>
      </c>
      <c r="B22" s="111"/>
      <c r="C22" s="17" t="s">
        <v>248</v>
      </c>
      <c r="D22" s="22" t="s">
        <v>60</v>
      </c>
      <c r="E22" s="23">
        <v>10</v>
      </c>
      <c r="F22" s="62"/>
      <c r="G22" s="10"/>
      <c r="H22" s="256"/>
      <c r="I22" s="256"/>
      <c r="J22" s="256"/>
      <c r="K22" s="58"/>
      <c r="L22" s="59"/>
      <c r="M22" s="58"/>
      <c r="N22" s="58"/>
      <c r="O22" s="58"/>
      <c r="P22" s="58"/>
    </row>
    <row r="23" spans="1:17" s="34" customFormat="1" ht="25.5">
      <c r="A23" s="24">
        <v>10</v>
      </c>
      <c r="B23" s="111"/>
      <c r="C23" s="17" t="s">
        <v>224</v>
      </c>
      <c r="D23" s="22" t="s">
        <v>29</v>
      </c>
      <c r="E23" s="23">
        <v>417</v>
      </c>
      <c r="F23" s="62"/>
      <c r="G23" s="10"/>
      <c r="H23" s="256"/>
      <c r="I23" s="256"/>
      <c r="J23" s="256"/>
      <c r="K23" s="58"/>
      <c r="L23" s="59"/>
      <c r="M23" s="58"/>
      <c r="N23" s="58"/>
      <c r="O23" s="58"/>
      <c r="P23" s="58"/>
      <c r="Q23" s="174"/>
    </row>
    <row r="24" spans="1:16" s="6" customFormat="1" ht="12.75" customHeight="1">
      <c r="A24" s="31"/>
      <c r="B24" s="31"/>
      <c r="C24" s="28" t="s">
        <v>31</v>
      </c>
      <c r="D24" s="31" t="s">
        <v>20</v>
      </c>
      <c r="E24" s="31"/>
      <c r="F24" s="31"/>
      <c r="G24" s="31"/>
      <c r="H24" s="31"/>
      <c r="I24" s="31"/>
      <c r="J24" s="31"/>
      <c r="K24" s="31"/>
      <c r="L24" s="175">
        <f>SUM(L14:L23)</f>
        <v>0</v>
      </c>
      <c r="M24" s="49">
        <f>SUM(M14:M23)</f>
        <v>0</v>
      </c>
      <c r="N24" s="49">
        <f>SUM(N14:N23)</f>
        <v>0</v>
      </c>
      <c r="O24" s="49">
        <f>SUM(O14:O23)</f>
        <v>0</v>
      </c>
      <c r="P24" s="49">
        <f>SUM(P14:P23)</f>
        <v>0</v>
      </c>
    </row>
    <row r="25" spans="1:16" s="6" customFormat="1" ht="12.75" customHeight="1">
      <c r="A25" s="39"/>
      <c r="B25" s="39"/>
      <c r="C25" s="40"/>
      <c r="D25" s="39"/>
      <c r="E25" s="39"/>
      <c r="F25" s="39"/>
      <c r="G25" s="39"/>
      <c r="H25" s="39"/>
      <c r="I25" s="39"/>
      <c r="J25" s="39"/>
      <c r="K25" s="39"/>
      <c r="L25" s="292"/>
      <c r="M25" s="137"/>
      <c r="N25" s="137"/>
      <c r="O25" s="137"/>
      <c r="P25" s="137"/>
    </row>
    <row r="26" spans="1:16" s="6" customFormat="1" ht="12.75" customHeight="1">
      <c r="A26" s="39"/>
      <c r="B26" s="39"/>
      <c r="C26" s="40"/>
      <c r="D26" s="39"/>
      <c r="E26" s="39"/>
      <c r="F26" s="39"/>
      <c r="G26" s="39"/>
      <c r="H26" s="39"/>
      <c r="I26" s="39"/>
      <c r="J26" s="39"/>
      <c r="K26" s="39"/>
      <c r="L26" s="41"/>
      <c r="M26" s="39"/>
      <c r="N26" s="39"/>
      <c r="O26" s="39"/>
      <c r="P26" s="39"/>
    </row>
    <row r="27" spans="1:16" s="5" customFormat="1" ht="12.75" customHeight="1">
      <c r="A27" s="9"/>
      <c r="C27" s="16"/>
      <c r="D27" s="9"/>
      <c r="E27" s="9"/>
      <c r="J27" s="9"/>
      <c r="K27" s="320"/>
      <c r="L27" s="335"/>
      <c r="M27" s="336"/>
      <c r="P27" s="114"/>
    </row>
    <row r="28" spans="3:13" s="5" customFormat="1" ht="12.75">
      <c r="C28" s="16"/>
      <c r="L28" s="4"/>
      <c r="M28" s="4"/>
    </row>
    <row r="29" spans="10:13" s="5" customFormat="1" ht="12.75">
      <c r="J29" s="9"/>
      <c r="L29" s="337"/>
      <c r="M29" s="338"/>
    </row>
    <row r="30" ht="12.75">
      <c r="M30" s="18"/>
    </row>
    <row r="34" spans="2:5" ht="12.75">
      <c r="B34" s="5"/>
      <c r="C34" s="5"/>
      <c r="D34" s="5"/>
      <c r="E34" s="5"/>
    </row>
    <row r="35" spans="2:5" ht="12.75">
      <c r="B35" s="5"/>
      <c r="C35" s="5"/>
      <c r="D35" s="5"/>
      <c r="E35" s="5"/>
    </row>
    <row r="36" spans="2:5" ht="12.75">
      <c r="B36" s="5"/>
      <c r="C36" s="5"/>
      <c r="D36" s="5"/>
      <c r="E36" s="5"/>
    </row>
    <row r="37" spans="2:5" ht="12.75">
      <c r="B37" s="5"/>
      <c r="C37" s="5"/>
      <c r="D37" s="5"/>
      <c r="E37" s="5"/>
    </row>
    <row r="38" spans="2:5" ht="12.75">
      <c r="B38" s="5"/>
      <c r="C38" s="5"/>
      <c r="D38" s="5"/>
      <c r="E38" s="5"/>
    </row>
    <row r="39" spans="2:5" ht="12.75">
      <c r="B39" s="5"/>
      <c r="C39" s="5"/>
      <c r="D39" s="5"/>
      <c r="E39" s="5"/>
    </row>
    <row r="40" spans="2:5" ht="12.75">
      <c r="B40" s="5"/>
      <c r="C40" s="5"/>
      <c r="D40" s="5"/>
      <c r="E40" s="5"/>
    </row>
    <row r="41" spans="2:5" ht="12.75">
      <c r="B41" s="5"/>
      <c r="C41" s="5"/>
      <c r="D41" s="5"/>
      <c r="E41" s="5"/>
    </row>
    <row r="42" spans="2:5" ht="12.75">
      <c r="B42" s="5"/>
      <c r="C42" s="5"/>
      <c r="D42" s="5"/>
      <c r="E42" s="5"/>
    </row>
    <row r="43" spans="2:5" ht="12.75">
      <c r="B43" s="5"/>
      <c r="C43" s="5"/>
      <c r="D43" s="5"/>
      <c r="E43" s="5"/>
    </row>
    <row r="44" spans="2:5" ht="12.75">
      <c r="B44" s="5"/>
      <c r="C44" s="5"/>
      <c r="D44" s="5"/>
      <c r="E44" s="5"/>
    </row>
    <row r="45" spans="2:5" ht="12.75">
      <c r="B45" s="5"/>
      <c r="C45" s="5"/>
      <c r="D45" s="5"/>
      <c r="E45" s="5"/>
    </row>
  </sheetData>
  <sheetProtection/>
  <mergeCells count="14">
    <mergeCell ref="A1:P1"/>
    <mergeCell ref="A2:P2"/>
    <mergeCell ref="A3:B3"/>
    <mergeCell ref="A4:B4"/>
    <mergeCell ref="L27:M27"/>
    <mergeCell ref="L29:M29"/>
    <mergeCell ref="A5:B5"/>
    <mergeCell ref="A12:A13"/>
    <mergeCell ref="B12:B13"/>
    <mergeCell ref="C12:C13"/>
    <mergeCell ref="D12:D13"/>
    <mergeCell ref="E12:E13"/>
    <mergeCell ref="F12:K12"/>
    <mergeCell ref="L12:P12"/>
  </mergeCells>
  <conditionalFormatting sqref="H14:J23">
    <cfRule type="cellIs" priority="1" dxfId="0" operator="equal" stopIfTrue="1">
      <formula>0</formula>
    </cfRule>
  </conditionalFormatting>
  <printOptions/>
  <pageMargins left="0.33" right="0.2" top="0.75" bottom="0.3" header="0.3" footer="0.17"/>
  <pageSetup horizontalDpi="600" verticalDpi="600" orientation="landscape" scale="95" r:id="rId1"/>
</worksheet>
</file>

<file path=xl/worksheets/sheet5.xml><?xml version="1.0" encoding="utf-8"?>
<worksheet xmlns="http://schemas.openxmlformats.org/spreadsheetml/2006/main" xmlns:r="http://schemas.openxmlformats.org/officeDocument/2006/relationships">
  <sheetPr>
    <tabColor rgb="FF92D050"/>
  </sheetPr>
  <dimension ref="A1:IG51"/>
  <sheetViews>
    <sheetView zoomScalePageLayoutView="0" workbookViewId="0" topLeftCell="A7">
      <selection activeCell="L49" sqref="L49:P51"/>
    </sheetView>
  </sheetViews>
  <sheetFormatPr defaultColWidth="9.140625" defaultRowHeight="12.75"/>
  <cols>
    <col min="1" max="1" width="5.7109375" style="4" customWidth="1"/>
    <col min="2" max="2" width="6.28125" style="4" customWidth="1"/>
    <col min="3" max="3" width="38.140625" style="4" customWidth="1"/>
    <col min="4" max="4" width="5.7109375" style="4" customWidth="1"/>
    <col min="5" max="5" width="6.57421875" style="4" customWidth="1"/>
    <col min="6" max="6" width="7.7109375" style="4" customWidth="1"/>
    <col min="7" max="7" width="7.8515625" style="4" customWidth="1"/>
    <col min="8" max="9" width="8.57421875" style="4" customWidth="1"/>
    <col min="10" max="11" width="9.57421875" style="4" customWidth="1"/>
    <col min="12" max="12" width="7.8515625" style="4" customWidth="1"/>
    <col min="13" max="13" width="9.7109375" style="4" customWidth="1"/>
    <col min="14" max="15" width="9.57421875" style="4" customWidth="1"/>
    <col min="16" max="16" width="11.421875" style="4" customWidth="1"/>
    <col min="17" max="17" width="5.57421875" style="4" customWidth="1"/>
    <col min="18" max="16384" width="9.140625" style="4" customWidth="1"/>
  </cols>
  <sheetData>
    <row r="1" spans="1:16" ht="15.75">
      <c r="A1" s="340" t="s">
        <v>75</v>
      </c>
      <c r="B1" s="340"/>
      <c r="C1" s="340"/>
      <c r="D1" s="340"/>
      <c r="E1" s="340"/>
      <c r="F1" s="340"/>
      <c r="G1" s="340"/>
      <c r="H1" s="340"/>
      <c r="I1" s="340"/>
      <c r="J1" s="340"/>
      <c r="K1" s="340"/>
      <c r="L1" s="340"/>
      <c r="M1" s="340"/>
      <c r="N1" s="340"/>
      <c r="O1" s="340"/>
      <c r="P1" s="340"/>
    </row>
    <row r="2" spans="1:17" s="5" customFormat="1" ht="15.75">
      <c r="A2" s="323" t="s">
        <v>110</v>
      </c>
      <c r="B2" s="323"/>
      <c r="C2" s="323"/>
      <c r="D2" s="323"/>
      <c r="E2" s="323"/>
      <c r="F2" s="323"/>
      <c r="G2" s="323"/>
      <c r="H2" s="323"/>
      <c r="I2" s="323"/>
      <c r="J2" s="323"/>
      <c r="K2" s="323"/>
      <c r="L2" s="323"/>
      <c r="M2" s="323"/>
      <c r="N2" s="323"/>
      <c r="O2" s="323"/>
      <c r="P2" s="323"/>
      <c r="Q2" s="3"/>
    </row>
    <row r="3" spans="1:3" s="5" customFormat="1" ht="27" customHeight="1">
      <c r="A3" s="339" t="s">
        <v>48</v>
      </c>
      <c r="B3" s="339"/>
      <c r="C3" s="5" t="s">
        <v>71</v>
      </c>
    </row>
    <row r="4" spans="1:241" ht="26.25" customHeight="1">
      <c r="A4" s="339" t="s">
        <v>2</v>
      </c>
      <c r="B4" s="339"/>
      <c r="C4" s="5" t="s">
        <v>239</v>
      </c>
      <c r="D4" s="5"/>
      <c r="E4" s="5"/>
      <c r="F4" s="5"/>
      <c r="G4" s="5"/>
      <c r="H4" s="5"/>
      <c r="I4" s="5"/>
      <c r="J4" s="5"/>
      <c r="K4" s="5"/>
      <c r="IF4" s="5"/>
      <c r="IG4" s="5"/>
    </row>
    <row r="5" spans="1:234" ht="27" customHeight="1">
      <c r="A5" s="339" t="s">
        <v>49</v>
      </c>
      <c r="B5" s="339"/>
      <c r="C5" s="13" t="s">
        <v>138</v>
      </c>
      <c r="D5" s="5"/>
      <c r="E5" s="5"/>
      <c r="F5" s="5"/>
      <c r="G5" s="5"/>
      <c r="H5" s="5"/>
      <c r="I5" s="5"/>
      <c r="J5" s="5"/>
      <c r="K5" s="5"/>
      <c r="HY5" s="5"/>
      <c r="HZ5" s="5"/>
    </row>
    <row r="6" spans="1:234" ht="24.75" customHeight="1">
      <c r="A6" s="339" t="s">
        <v>50</v>
      </c>
      <c r="B6" s="339"/>
      <c r="C6" s="14" t="s">
        <v>226</v>
      </c>
      <c r="D6" s="5"/>
      <c r="E6" s="5"/>
      <c r="F6" s="5"/>
      <c r="G6" s="5"/>
      <c r="H6" s="5"/>
      <c r="I6" s="5"/>
      <c r="J6" s="5"/>
      <c r="K6" s="5"/>
      <c r="HY6" s="5"/>
      <c r="HZ6" s="5"/>
    </row>
    <row r="7" spans="1:234" ht="12.75">
      <c r="A7" s="351" t="s">
        <v>298</v>
      </c>
      <c r="B7" s="3"/>
      <c r="C7" s="3"/>
      <c r="D7" s="5"/>
      <c r="E7" s="5"/>
      <c r="F7" s="5"/>
      <c r="G7" s="5"/>
      <c r="H7" s="5"/>
      <c r="I7" s="5"/>
      <c r="J7" s="5"/>
      <c r="K7" s="5"/>
      <c r="HY7" s="5"/>
      <c r="HZ7" s="5"/>
    </row>
    <row r="8" spans="1:16" s="5" customFormat="1" ht="12.75">
      <c r="A8" s="9"/>
      <c r="B8" s="3"/>
      <c r="C8" s="3"/>
      <c r="D8" s="3"/>
      <c r="E8" s="3"/>
      <c r="F8" s="3"/>
      <c r="G8" s="3"/>
      <c r="H8" s="3"/>
      <c r="I8" s="3"/>
      <c r="J8" s="3"/>
      <c r="K8" s="3"/>
      <c r="L8" s="3"/>
      <c r="M8" s="3"/>
      <c r="N8" s="3"/>
      <c r="O8" s="3"/>
      <c r="P8" s="3"/>
    </row>
    <row r="9" spans="10:13" s="5" customFormat="1" ht="12.75">
      <c r="J9" s="9" t="s">
        <v>54</v>
      </c>
      <c r="L9" s="316">
        <f>P46</f>
        <v>0</v>
      </c>
      <c r="M9" s="316"/>
    </row>
    <row r="10" spans="10:13" s="5" customFormat="1" ht="12.75">
      <c r="J10" s="9" t="s">
        <v>51</v>
      </c>
      <c r="K10" s="9"/>
      <c r="L10" s="9"/>
      <c r="M10" s="9"/>
    </row>
    <row r="11" spans="10:12" s="5" customFormat="1" ht="12.75">
      <c r="J11" s="9"/>
      <c r="L11" s="15"/>
    </row>
    <row r="12" spans="1:16" s="206" customFormat="1" ht="21" customHeight="1">
      <c r="A12" s="330" t="s">
        <v>1</v>
      </c>
      <c r="B12" s="330" t="s">
        <v>23</v>
      </c>
      <c r="C12" s="332" t="s">
        <v>24</v>
      </c>
      <c r="D12" s="330" t="s">
        <v>25</v>
      </c>
      <c r="E12" s="330" t="s">
        <v>26</v>
      </c>
      <c r="F12" s="334" t="s">
        <v>21</v>
      </c>
      <c r="G12" s="334"/>
      <c r="H12" s="334"/>
      <c r="I12" s="334"/>
      <c r="J12" s="334"/>
      <c r="K12" s="334"/>
      <c r="L12" s="325" t="s">
        <v>22</v>
      </c>
      <c r="M12" s="325"/>
      <c r="N12" s="325"/>
      <c r="O12" s="325"/>
      <c r="P12" s="325"/>
    </row>
    <row r="13" spans="1:16" s="206" customFormat="1" ht="63" customHeight="1">
      <c r="A13" s="331"/>
      <c r="B13" s="331"/>
      <c r="C13" s="333"/>
      <c r="D13" s="331"/>
      <c r="E13" s="331"/>
      <c r="F13" s="289" t="s">
        <v>79</v>
      </c>
      <c r="G13" s="290" t="s">
        <v>292</v>
      </c>
      <c r="H13" s="290" t="s">
        <v>15</v>
      </c>
      <c r="I13" s="290" t="s">
        <v>16</v>
      </c>
      <c r="J13" s="290" t="s">
        <v>80</v>
      </c>
      <c r="K13" s="290" t="s">
        <v>81</v>
      </c>
      <c r="L13" s="290" t="s">
        <v>46</v>
      </c>
      <c r="M13" s="290" t="s">
        <v>15</v>
      </c>
      <c r="N13" s="290" t="s">
        <v>16</v>
      </c>
      <c r="O13" s="290" t="s">
        <v>80</v>
      </c>
      <c r="P13" s="290" t="s">
        <v>27</v>
      </c>
    </row>
    <row r="14" spans="1:16" s="34" customFormat="1" ht="12.75">
      <c r="A14" s="111">
        <v>1</v>
      </c>
      <c r="B14" s="111">
        <v>2</v>
      </c>
      <c r="C14" s="111">
        <v>3</v>
      </c>
      <c r="D14" s="111">
        <v>4</v>
      </c>
      <c r="E14" s="111">
        <v>5</v>
      </c>
      <c r="F14" s="111">
        <v>6</v>
      </c>
      <c r="G14" s="111">
        <v>7</v>
      </c>
      <c r="H14" s="111">
        <v>8</v>
      </c>
      <c r="I14" s="111">
        <v>9</v>
      </c>
      <c r="J14" s="111">
        <v>10</v>
      </c>
      <c r="K14" s="111">
        <v>11</v>
      </c>
      <c r="L14" s="111">
        <v>12</v>
      </c>
      <c r="M14" s="111">
        <v>13</v>
      </c>
      <c r="N14" s="111">
        <v>14</v>
      </c>
      <c r="O14" s="111">
        <v>15</v>
      </c>
      <c r="P14" s="111">
        <v>16</v>
      </c>
    </row>
    <row r="15" spans="1:16" s="34" customFormat="1" ht="25.5" customHeight="1">
      <c r="A15" s="111"/>
      <c r="B15" s="111"/>
      <c r="C15" s="341" t="s">
        <v>142</v>
      </c>
      <c r="D15" s="342"/>
      <c r="E15" s="343"/>
      <c r="F15" s="111"/>
      <c r="G15" s="111"/>
      <c r="H15" s="111"/>
      <c r="I15" s="111"/>
      <c r="J15" s="111"/>
      <c r="K15" s="111"/>
      <c r="L15" s="111"/>
      <c r="M15" s="111"/>
      <c r="N15" s="111"/>
      <c r="O15" s="111"/>
      <c r="P15" s="111"/>
    </row>
    <row r="16" spans="1:16" ht="38.25">
      <c r="A16" s="38">
        <v>1</v>
      </c>
      <c r="B16" s="38"/>
      <c r="C16" s="142" t="s">
        <v>141</v>
      </c>
      <c r="D16" s="55" t="s">
        <v>28</v>
      </c>
      <c r="E16" s="143">
        <v>25</v>
      </c>
      <c r="F16" s="116"/>
      <c r="G16" s="117"/>
      <c r="H16" s="256"/>
      <c r="I16" s="256"/>
      <c r="J16" s="256"/>
      <c r="K16" s="117"/>
      <c r="L16" s="118"/>
      <c r="M16" s="117"/>
      <c r="N16" s="117"/>
      <c r="O16" s="117"/>
      <c r="P16" s="117"/>
    </row>
    <row r="17" spans="1:16" ht="38.25">
      <c r="A17" s="171">
        <v>2</v>
      </c>
      <c r="B17" s="171"/>
      <c r="C17" s="43" t="s">
        <v>58</v>
      </c>
      <c r="D17" s="44" t="s">
        <v>28</v>
      </c>
      <c r="E17" s="32">
        <v>60</v>
      </c>
      <c r="F17" s="62"/>
      <c r="G17" s="10"/>
      <c r="H17" s="256"/>
      <c r="I17" s="256"/>
      <c r="J17" s="256"/>
      <c r="K17" s="117"/>
      <c r="L17" s="118"/>
      <c r="M17" s="117"/>
      <c r="N17" s="117"/>
      <c r="O17" s="117"/>
      <c r="P17" s="117"/>
    </row>
    <row r="18" spans="1:16" ht="38.25">
      <c r="A18" s="1">
        <v>4</v>
      </c>
      <c r="B18" s="1"/>
      <c r="C18" s="43" t="s">
        <v>59</v>
      </c>
      <c r="D18" s="44" t="s">
        <v>60</v>
      </c>
      <c r="E18" s="32">
        <v>3</v>
      </c>
      <c r="F18" s="62"/>
      <c r="G18" s="10"/>
      <c r="H18" s="256"/>
      <c r="I18" s="256"/>
      <c r="J18" s="256"/>
      <c r="K18" s="117"/>
      <c r="L18" s="118"/>
      <c r="M18" s="117"/>
      <c r="N18" s="117"/>
      <c r="O18" s="117"/>
      <c r="P18" s="117"/>
    </row>
    <row r="19" spans="1:16" ht="38.25">
      <c r="A19" s="1">
        <v>3</v>
      </c>
      <c r="B19" s="1"/>
      <c r="C19" s="43" t="s">
        <v>61</v>
      </c>
      <c r="D19" s="44" t="s">
        <v>60</v>
      </c>
      <c r="E19" s="32">
        <v>12</v>
      </c>
      <c r="F19" s="62"/>
      <c r="G19" s="10"/>
      <c r="H19" s="256"/>
      <c r="I19" s="256"/>
      <c r="J19" s="256"/>
      <c r="K19" s="117"/>
      <c r="L19" s="118"/>
      <c r="M19" s="117"/>
      <c r="N19" s="117"/>
      <c r="O19" s="117"/>
      <c r="P19" s="117"/>
    </row>
    <row r="20" spans="1:16" ht="12.75">
      <c r="A20" s="1"/>
      <c r="B20" s="1"/>
      <c r="C20" s="43"/>
      <c r="D20" s="44"/>
      <c r="E20" s="32"/>
      <c r="F20" s="62"/>
      <c r="G20" s="10"/>
      <c r="H20" s="256"/>
      <c r="I20" s="256"/>
      <c r="J20" s="256"/>
      <c r="K20" s="117"/>
      <c r="L20" s="118"/>
      <c r="M20" s="117"/>
      <c r="N20" s="117"/>
      <c r="O20" s="117"/>
      <c r="P20" s="117"/>
    </row>
    <row r="21" spans="1:16" ht="25.5">
      <c r="A21" s="1">
        <v>5</v>
      </c>
      <c r="B21" s="1"/>
      <c r="C21" s="43" t="s">
        <v>63</v>
      </c>
      <c r="D21" s="44" t="s">
        <v>28</v>
      </c>
      <c r="E21" s="32">
        <v>672</v>
      </c>
      <c r="F21" s="62"/>
      <c r="G21" s="10"/>
      <c r="H21" s="256"/>
      <c r="I21" s="256"/>
      <c r="J21" s="256"/>
      <c r="K21" s="117"/>
      <c r="L21" s="118"/>
      <c r="M21" s="117"/>
      <c r="N21" s="117"/>
      <c r="O21" s="117"/>
      <c r="P21" s="117"/>
    </row>
    <row r="22" spans="1:16" ht="12.75">
      <c r="A22" s="1">
        <v>6</v>
      </c>
      <c r="B22" s="1"/>
      <c r="C22" s="43" t="s">
        <v>64</v>
      </c>
      <c r="D22" s="44" t="s">
        <v>62</v>
      </c>
      <c r="E22" s="32">
        <v>1</v>
      </c>
      <c r="F22" s="62"/>
      <c r="G22" s="10"/>
      <c r="H22" s="256"/>
      <c r="I22" s="256"/>
      <c r="J22" s="256"/>
      <c r="K22" s="117"/>
      <c r="L22" s="118"/>
      <c r="M22" s="117"/>
      <c r="N22" s="117"/>
      <c r="O22" s="117"/>
      <c r="P22" s="117"/>
    </row>
    <row r="23" spans="1:16" ht="12.75">
      <c r="A23" s="1"/>
      <c r="B23" s="1"/>
      <c r="C23" s="45" t="s">
        <v>65</v>
      </c>
      <c r="D23" s="44" t="s">
        <v>29</v>
      </c>
      <c r="E23" s="32">
        <v>61.5</v>
      </c>
      <c r="F23" s="62"/>
      <c r="G23" s="10"/>
      <c r="H23" s="256"/>
      <c r="I23" s="256"/>
      <c r="J23" s="256"/>
      <c r="K23" s="117"/>
      <c r="L23" s="118"/>
      <c r="M23" s="117"/>
      <c r="N23" s="117"/>
      <c r="O23" s="117"/>
      <c r="P23" s="117"/>
    </row>
    <row r="24" spans="1:16" ht="12.75">
      <c r="A24" s="1"/>
      <c r="B24" s="1"/>
      <c r="C24" s="45" t="s">
        <v>66</v>
      </c>
      <c r="D24" s="44" t="s">
        <v>29</v>
      </c>
      <c r="E24" s="32">
        <v>123</v>
      </c>
      <c r="F24" s="62"/>
      <c r="G24" s="10"/>
      <c r="H24" s="256"/>
      <c r="I24" s="256"/>
      <c r="J24" s="256"/>
      <c r="K24" s="117"/>
      <c r="L24" s="118"/>
      <c r="M24" s="117"/>
      <c r="N24" s="117"/>
      <c r="O24" s="117"/>
      <c r="P24" s="117"/>
    </row>
    <row r="25" spans="1:16" ht="12.75">
      <c r="A25" s="1">
        <v>7</v>
      </c>
      <c r="B25" s="1"/>
      <c r="C25" s="46" t="s">
        <v>67</v>
      </c>
      <c r="D25" s="44" t="s">
        <v>68</v>
      </c>
      <c r="E25" s="32">
        <v>4</v>
      </c>
      <c r="F25" s="62"/>
      <c r="G25" s="10"/>
      <c r="H25" s="256"/>
      <c r="I25" s="256"/>
      <c r="J25" s="256"/>
      <c r="K25" s="117"/>
      <c r="L25" s="118"/>
      <c r="M25" s="117"/>
      <c r="N25" s="117"/>
      <c r="O25" s="117"/>
      <c r="P25" s="117"/>
    </row>
    <row r="26" spans="1:16" ht="12.75">
      <c r="A26" s="1">
        <v>8</v>
      </c>
      <c r="B26" s="1"/>
      <c r="C26" s="120" t="s">
        <v>143</v>
      </c>
      <c r="D26" s="32" t="s">
        <v>62</v>
      </c>
      <c r="E26" s="32">
        <v>2</v>
      </c>
      <c r="F26" s="62"/>
      <c r="G26" s="10"/>
      <c r="H26" s="256"/>
      <c r="I26" s="256"/>
      <c r="J26" s="256"/>
      <c r="K26" s="117"/>
      <c r="L26" s="118"/>
      <c r="M26" s="117"/>
      <c r="N26" s="117"/>
      <c r="O26" s="117"/>
      <c r="P26" s="117"/>
    </row>
    <row r="27" spans="1:16" ht="12.75">
      <c r="A27" s="1">
        <v>9</v>
      </c>
      <c r="B27" s="1"/>
      <c r="C27" s="120" t="s">
        <v>144</v>
      </c>
      <c r="D27" s="32" t="s">
        <v>62</v>
      </c>
      <c r="E27" s="32">
        <v>1</v>
      </c>
      <c r="F27" s="62"/>
      <c r="G27" s="10"/>
      <c r="H27" s="256"/>
      <c r="I27" s="256"/>
      <c r="J27" s="256"/>
      <c r="K27" s="117"/>
      <c r="L27" s="118"/>
      <c r="M27" s="117"/>
      <c r="N27" s="117"/>
      <c r="O27" s="117"/>
      <c r="P27" s="117"/>
    </row>
    <row r="28" spans="1:16" ht="12.75">
      <c r="A28" s="1"/>
      <c r="B28" s="1"/>
      <c r="C28" s="144" t="s">
        <v>145</v>
      </c>
      <c r="D28" s="32"/>
      <c r="E28" s="32"/>
      <c r="F28" s="62"/>
      <c r="G28" s="10"/>
      <c r="H28" s="256">
        <v>0</v>
      </c>
      <c r="I28" s="256">
        <v>0</v>
      </c>
      <c r="J28" s="256">
        <v>0</v>
      </c>
      <c r="K28" s="117"/>
      <c r="L28" s="145">
        <f>SUM(L16:L27)</f>
        <v>0</v>
      </c>
      <c r="M28" s="146">
        <f>SUM(M16:M27)</f>
        <v>0</v>
      </c>
      <c r="N28" s="146">
        <f>SUM(N16:N27)</f>
        <v>0</v>
      </c>
      <c r="O28" s="146">
        <f>SUM(O16:O27)</f>
        <v>0</v>
      </c>
      <c r="P28" s="146">
        <f>SUM(P16:P27)</f>
        <v>0</v>
      </c>
    </row>
    <row r="29" spans="1:16" ht="12.75">
      <c r="A29" s="1"/>
      <c r="B29" s="1"/>
      <c r="C29" s="120"/>
      <c r="D29" s="44"/>
      <c r="E29" s="121"/>
      <c r="F29" s="62"/>
      <c r="G29" s="10"/>
      <c r="H29" s="256">
        <v>0</v>
      </c>
      <c r="I29" s="256">
        <v>0</v>
      </c>
      <c r="J29" s="256">
        <v>0</v>
      </c>
      <c r="K29" s="117">
        <f>SUM(H29:J29)</f>
        <v>0</v>
      </c>
      <c r="L29" s="118">
        <f>F29*E29</f>
        <v>0</v>
      </c>
      <c r="M29" s="117">
        <f>H29*E29</f>
        <v>0</v>
      </c>
      <c r="N29" s="117">
        <f>I29*E29</f>
        <v>0</v>
      </c>
      <c r="O29" s="117">
        <f>J29*E29</f>
        <v>0</v>
      </c>
      <c r="P29" s="117">
        <f>SUM(M29:O29)</f>
        <v>0</v>
      </c>
    </row>
    <row r="30" spans="1:16" ht="12.75">
      <c r="A30" s="1"/>
      <c r="B30" s="1"/>
      <c r="C30" s="341" t="s">
        <v>114</v>
      </c>
      <c r="D30" s="342"/>
      <c r="E30" s="343"/>
      <c r="F30" s="62"/>
      <c r="G30" s="10"/>
      <c r="H30" s="256">
        <v>0</v>
      </c>
      <c r="I30" s="256">
        <v>0</v>
      </c>
      <c r="J30" s="256">
        <v>0</v>
      </c>
      <c r="K30" s="117">
        <f>SUM(H30:J30)</f>
        <v>0</v>
      </c>
      <c r="L30" s="118">
        <f>F30*E30</f>
        <v>0</v>
      </c>
      <c r="M30" s="117">
        <f>H30*E30</f>
        <v>0</v>
      </c>
      <c r="N30" s="117">
        <f>I30*E30</f>
        <v>0</v>
      </c>
      <c r="O30" s="117">
        <f>J30*E30</f>
        <v>0</v>
      </c>
      <c r="P30" s="117">
        <f>SUM(M30:O30)</f>
        <v>0</v>
      </c>
    </row>
    <row r="31" spans="1:16" ht="51">
      <c r="A31" s="1">
        <v>1</v>
      </c>
      <c r="B31" s="1"/>
      <c r="C31" s="61" t="s">
        <v>112</v>
      </c>
      <c r="D31" s="38" t="s">
        <v>28</v>
      </c>
      <c r="E31" s="38">
        <v>14</v>
      </c>
      <c r="F31" s="62"/>
      <c r="G31" s="10"/>
      <c r="H31" s="256"/>
      <c r="I31" s="256"/>
      <c r="J31" s="256"/>
      <c r="K31" s="117"/>
      <c r="L31" s="118"/>
      <c r="M31" s="117"/>
      <c r="N31" s="117"/>
      <c r="O31" s="117"/>
      <c r="P31" s="117"/>
    </row>
    <row r="32" spans="1:16" ht="38.25">
      <c r="A32" s="1">
        <v>2</v>
      </c>
      <c r="B32" s="1"/>
      <c r="C32" s="61" t="s">
        <v>289</v>
      </c>
      <c r="D32" s="38" t="s">
        <v>28</v>
      </c>
      <c r="E32" s="38">
        <v>43</v>
      </c>
      <c r="F32" s="62"/>
      <c r="G32" s="10"/>
      <c r="H32" s="256"/>
      <c r="I32" s="256"/>
      <c r="J32" s="256"/>
      <c r="K32" s="117"/>
      <c r="L32" s="118"/>
      <c r="M32" s="117"/>
      <c r="N32" s="117"/>
      <c r="O32" s="117"/>
      <c r="P32" s="117"/>
    </row>
    <row r="33" spans="1:16" ht="51">
      <c r="A33" s="1">
        <v>3</v>
      </c>
      <c r="B33" s="1"/>
      <c r="C33" s="61" t="s">
        <v>111</v>
      </c>
      <c r="D33" s="38" t="s">
        <v>28</v>
      </c>
      <c r="E33" s="38">
        <v>60</v>
      </c>
      <c r="F33" s="62"/>
      <c r="G33" s="10"/>
      <c r="H33" s="256"/>
      <c r="I33" s="256"/>
      <c r="J33" s="256"/>
      <c r="K33" s="117"/>
      <c r="L33" s="118"/>
      <c r="M33" s="117"/>
      <c r="N33" s="117"/>
      <c r="O33" s="117"/>
      <c r="P33" s="117"/>
    </row>
    <row r="34" spans="1:16" ht="25.5">
      <c r="A34" s="1">
        <v>4</v>
      </c>
      <c r="B34" s="1"/>
      <c r="C34" s="119" t="s">
        <v>140</v>
      </c>
      <c r="D34" s="38" t="s">
        <v>62</v>
      </c>
      <c r="E34" s="38">
        <v>2</v>
      </c>
      <c r="F34" s="62"/>
      <c r="G34" s="10"/>
      <c r="H34" s="256"/>
      <c r="I34" s="256"/>
      <c r="J34" s="256"/>
      <c r="K34" s="117"/>
      <c r="L34" s="118"/>
      <c r="M34" s="117"/>
      <c r="N34" s="117"/>
      <c r="O34" s="117"/>
      <c r="P34" s="117"/>
    </row>
    <row r="35" spans="1:16" ht="12.75">
      <c r="A35" s="1">
        <v>5</v>
      </c>
      <c r="B35" s="1"/>
      <c r="C35" s="119" t="s">
        <v>113</v>
      </c>
      <c r="D35" s="38" t="s">
        <v>62</v>
      </c>
      <c r="E35" s="38">
        <v>1</v>
      </c>
      <c r="F35" s="62"/>
      <c r="G35" s="10"/>
      <c r="H35" s="256"/>
      <c r="I35" s="256"/>
      <c r="J35" s="256"/>
      <c r="K35" s="117"/>
      <c r="L35" s="118"/>
      <c r="M35" s="117"/>
      <c r="N35" s="117"/>
      <c r="O35" s="117"/>
      <c r="P35" s="117"/>
    </row>
    <row r="36" spans="1:16" ht="63.75">
      <c r="A36" s="1">
        <v>6</v>
      </c>
      <c r="B36" s="1"/>
      <c r="C36" s="61" t="s">
        <v>139</v>
      </c>
      <c r="D36" s="38" t="s">
        <v>62</v>
      </c>
      <c r="E36" s="38">
        <v>1</v>
      </c>
      <c r="F36" s="62"/>
      <c r="G36" s="10"/>
      <c r="H36" s="256"/>
      <c r="I36" s="256"/>
      <c r="J36" s="256"/>
      <c r="K36" s="117"/>
      <c r="L36" s="118"/>
      <c r="M36" s="117"/>
      <c r="N36" s="117"/>
      <c r="O36" s="117"/>
      <c r="P36" s="117"/>
    </row>
    <row r="37" spans="1:16" ht="12.75">
      <c r="A37" s="1">
        <v>7</v>
      </c>
      <c r="B37" s="1"/>
      <c r="C37" s="120" t="s">
        <v>104</v>
      </c>
      <c r="D37" s="38" t="s">
        <v>62</v>
      </c>
      <c r="E37" s="38">
        <v>1</v>
      </c>
      <c r="F37" s="62"/>
      <c r="G37" s="10"/>
      <c r="H37" s="256"/>
      <c r="I37" s="256"/>
      <c r="J37" s="256"/>
      <c r="K37" s="117"/>
      <c r="L37" s="118"/>
      <c r="M37" s="117"/>
      <c r="N37" s="117"/>
      <c r="O37" s="117"/>
      <c r="P37" s="117"/>
    </row>
    <row r="38" spans="1:16" ht="12.75">
      <c r="A38" s="1">
        <v>8</v>
      </c>
      <c r="B38" s="1"/>
      <c r="C38" s="120" t="s">
        <v>105</v>
      </c>
      <c r="D38" s="32" t="s">
        <v>108</v>
      </c>
      <c r="E38" s="32">
        <v>1</v>
      </c>
      <c r="F38" s="62"/>
      <c r="G38" s="10"/>
      <c r="H38" s="256"/>
      <c r="I38" s="256"/>
      <c r="J38" s="256"/>
      <c r="K38" s="117"/>
      <c r="L38" s="118"/>
      <c r="M38" s="117"/>
      <c r="N38" s="117"/>
      <c r="O38" s="117"/>
      <c r="P38" s="117"/>
    </row>
    <row r="39" spans="1:16" ht="12.75">
      <c r="A39" s="1">
        <v>9</v>
      </c>
      <c r="B39" s="1"/>
      <c r="C39" s="61" t="s">
        <v>106</v>
      </c>
      <c r="D39" s="32" t="s">
        <v>109</v>
      </c>
      <c r="E39" s="32">
        <v>10</v>
      </c>
      <c r="F39" s="62"/>
      <c r="G39" s="10"/>
      <c r="H39" s="256"/>
      <c r="I39" s="256"/>
      <c r="J39" s="256"/>
      <c r="K39" s="117"/>
      <c r="L39" s="118"/>
      <c r="M39" s="117"/>
      <c r="N39" s="117"/>
      <c r="O39" s="117"/>
      <c r="P39" s="117"/>
    </row>
    <row r="40" spans="1:16" ht="12.75">
      <c r="A40" s="1">
        <v>10</v>
      </c>
      <c r="B40" s="1"/>
      <c r="C40" s="120" t="s">
        <v>107</v>
      </c>
      <c r="D40" s="32" t="s">
        <v>108</v>
      </c>
      <c r="E40" s="32">
        <v>3</v>
      </c>
      <c r="F40" s="62"/>
      <c r="G40" s="10"/>
      <c r="H40" s="256"/>
      <c r="I40" s="256"/>
      <c r="J40" s="256"/>
      <c r="K40" s="117"/>
      <c r="L40" s="118"/>
      <c r="M40" s="117"/>
      <c r="N40" s="117"/>
      <c r="O40" s="117"/>
      <c r="P40" s="117"/>
    </row>
    <row r="41" spans="1:16" ht="12.75">
      <c r="A41" s="1">
        <v>11</v>
      </c>
      <c r="B41" s="1"/>
      <c r="C41" s="120" t="s">
        <v>69</v>
      </c>
      <c r="D41" s="32" t="s">
        <v>28</v>
      </c>
      <c r="E41" s="32">
        <v>30</v>
      </c>
      <c r="F41" s="62"/>
      <c r="G41" s="10"/>
      <c r="H41" s="256"/>
      <c r="I41" s="256"/>
      <c r="J41" s="256"/>
      <c r="K41" s="117"/>
      <c r="L41" s="118"/>
      <c r="M41" s="117"/>
      <c r="N41" s="117"/>
      <c r="O41" s="117"/>
      <c r="P41" s="117"/>
    </row>
    <row r="42" spans="1:16" ht="12.75">
      <c r="A42" s="1"/>
      <c r="B42" s="1"/>
      <c r="C42" s="144" t="s">
        <v>145</v>
      </c>
      <c r="D42" s="32"/>
      <c r="E42" s="32"/>
      <c r="F42" s="62"/>
      <c r="G42" s="10"/>
      <c r="H42" s="42"/>
      <c r="I42" s="42"/>
      <c r="J42" s="42"/>
      <c r="K42" s="117"/>
      <c r="L42" s="145">
        <f>SUM(L31:L41)</f>
        <v>0</v>
      </c>
      <c r="M42" s="146">
        <f>SUM(M31:M41)</f>
        <v>0</v>
      </c>
      <c r="N42" s="146">
        <f>SUM(N31:N41)</f>
        <v>0</v>
      </c>
      <c r="O42" s="146">
        <f>SUM(O31:O41)</f>
        <v>0</v>
      </c>
      <c r="P42" s="146">
        <f>SUM(P31:P41)</f>
        <v>0</v>
      </c>
    </row>
    <row r="43" spans="1:16" ht="8.25" customHeight="1">
      <c r="A43" s="1"/>
      <c r="B43" s="1"/>
      <c r="C43" s="120"/>
      <c r="D43" s="44"/>
      <c r="E43" s="121"/>
      <c r="F43" s="62"/>
      <c r="G43" s="10"/>
      <c r="H43" s="42"/>
      <c r="I43" s="42"/>
      <c r="J43" s="42"/>
      <c r="K43" s="117">
        <f>SUM(H43:J43)</f>
        <v>0</v>
      </c>
      <c r="L43" s="118">
        <f>F43*E43</f>
        <v>0</v>
      </c>
      <c r="M43" s="117">
        <f>H43*E43</f>
        <v>0</v>
      </c>
      <c r="N43" s="117">
        <f>I43*E43</f>
        <v>0</v>
      </c>
      <c r="O43" s="117">
        <f>J43*E43</f>
        <v>0</v>
      </c>
      <c r="P43" s="117">
        <f>SUM(M43:O43)</f>
        <v>0</v>
      </c>
    </row>
    <row r="44" spans="1:16" s="6" customFormat="1" ht="12.75">
      <c r="A44" s="28"/>
      <c r="B44" s="28"/>
      <c r="C44" s="28" t="s">
        <v>146</v>
      </c>
      <c r="D44" s="28"/>
      <c r="E44" s="35"/>
      <c r="F44" s="62"/>
      <c r="G44" s="35"/>
      <c r="H44" s="35"/>
      <c r="I44" s="35"/>
      <c r="J44" s="35"/>
      <c r="K44" s="35"/>
      <c r="L44" s="47">
        <f>L42+L28</f>
        <v>0</v>
      </c>
      <c r="M44" s="48">
        <f>M42+M28</f>
        <v>0</v>
      </c>
      <c r="N44" s="48">
        <f>N42+N28</f>
        <v>0</v>
      </c>
      <c r="O44" s="48">
        <f>O42+O28</f>
        <v>0</v>
      </c>
      <c r="P44" s="48">
        <f>P42+P28</f>
        <v>0</v>
      </c>
    </row>
    <row r="45" spans="1:16" ht="25.5">
      <c r="A45" s="29"/>
      <c r="B45" s="29"/>
      <c r="C45" s="30" t="s">
        <v>55</v>
      </c>
      <c r="D45" s="60">
        <v>0</v>
      </c>
      <c r="E45" s="36"/>
      <c r="F45" s="62"/>
      <c r="G45" s="36"/>
      <c r="H45" s="36"/>
      <c r="I45" s="36"/>
      <c r="J45" s="36"/>
      <c r="K45" s="36"/>
      <c r="L45" s="50"/>
      <c r="M45" s="50"/>
      <c r="N45" s="50">
        <f>N44*D45</f>
        <v>0</v>
      </c>
      <c r="O45" s="50"/>
      <c r="P45" s="51">
        <f>N45</f>
        <v>0</v>
      </c>
    </row>
    <row r="46" spans="1:16" s="6" customFormat="1" ht="12.75">
      <c r="A46" s="31"/>
      <c r="B46" s="31"/>
      <c r="C46" s="28" t="s">
        <v>31</v>
      </c>
      <c r="D46" s="48" t="s">
        <v>20</v>
      </c>
      <c r="E46" s="31"/>
      <c r="F46" s="31"/>
      <c r="G46" s="31"/>
      <c r="H46" s="31"/>
      <c r="I46" s="31"/>
      <c r="J46" s="31"/>
      <c r="K46" s="31"/>
      <c r="L46" s="48"/>
      <c r="M46" s="48">
        <f>SUM(M44:M45)</f>
        <v>0</v>
      </c>
      <c r="N46" s="48">
        <f>SUM(N44:N45)</f>
        <v>0</v>
      </c>
      <c r="O46" s="48">
        <f>SUM(O44:O45)</f>
        <v>0</v>
      </c>
      <c r="P46" s="49">
        <f>SUM(P44:P45)</f>
        <v>0</v>
      </c>
    </row>
    <row r="47" spans="1:16" s="6" customFormat="1" ht="12.75">
      <c r="A47" s="39"/>
      <c r="B47" s="39"/>
      <c r="C47" s="40"/>
      <c r="D47" s="39"/>
      <c r="E47" s="39"/>
      <c r="F47" s="39"/>
      <c r="G47" s="39"/>
      <c r="H47" s="39"/>
      <c r="I47" s="39"/>
      <c r="J47" s="39"/>
      <c r="K47" s="39"/>
      <c r="L47" s="41"/>
      <c r="M47" s="39"/>
      <c r="N47" s="39"/>
      <c r="O47" s="39"/>
      <c r="P47" s="39"/>
    </row>
    <row r="48" s="5" customFormat="1" ht="12.75"/>
    <row r="49" spans="1:16" s="5" customFormat="1" ht="12.75">
      <c r="A49" s="9"/>
      <c r="C49" s="16"/>
      <c r="D49" s="9"/>
      <c r="E49" s="9"/>
      <c r="J49" s="9" t="s">
        <v>115</v>
      </c>
      <c r="L49" s="335"/>
      <c r="M49" s="336"/>
      <c r="P49" s="114"/>
    </row>
    <row r="50" spans="3:13" s="5" customFormat="1" ht="12.75">
      <c r="C50" s="16"/>
      <c r="L50" s="4"/>
      <c r="M50" s="4"/>
    </row>
    <row r="51" spans="10:13" s="5" customFormat="1" ht="15" customHeight="1">
      <c r="J51" s="9" t="s">
        <v>52</v>
      </c>
      <c r="L51" s="337"/>
      <c r="M51" s="338"/>
    </row>
  </sheetData>
  <sheetProtection selectLockedCells="1" selectUnlockedCells="1"/>
  <mergeCells count="18">
    <mergeCell ref="A3:B3"/>
    <mergeCell ref="D12:D13"/>
    <mergeCell ref="A2:P2"/>
    <mergeCell ref="A1:P1"/>
    <mergeCell ref="F12:K12"/>
    <mergeCell ref="L12:P12"/>
    <mergeCell ref="A4:B4"/>
    <mergeCell ref="A5:B5"/>
    <mergeCell ref="A6:B6"/>
    <mergeCell ref="L9:M9"/>
    <mergeCell ref="A12:A13"/>
    <mergeCell ref="B12:B13"/>
    <mergeCell ref="C12:C13"/>
    <mergeCell ref="E12:E13"/>
    <mergeCell ref="L49:M49"/>
    <mergeCell ref="L51:M51"/>
    <mergeCell ref="C15:E15"/>
    <mergeCell ref="C30:E30"/>
  </mergeCells>
  <conditionalFormatting sqref="E16:E29 E43 G43:P43 F17:G31 K17:P41 F33:F45 G33:G41">
    <cfRule type="cellIs" priority="6" dxfId="0" operator="equal" stopIfTrue="1">
      <formula>0</formula>
    </cfRule>
  </conditionalFormatting>
  <conditionalFormatting sqref="F16:G16 K16:P16">
    <cfRule type="cellIs" priority="5" dxfId="0" operator="equal" stopIfTrue="1">
      <formula>0</formula>
    </cfRule>
  </conditionalFormatting>
  <conditionalFormatting sqref="E42 G42:P42">
    <cfRule type="cellIs" priority="4" dxfId="0" operator="equal" stopIfTrue="1">
      <formula>0</formula>
    </cfRule>
  </conditionalFormatting>
  <conditionalFormatting sqref="H16:J41">
    <cfRule type="cellIs" priority="2" dxfId="0" operator="equal" stopIfTrue="1">
      <formula>0</formula>
    </cfRule>
  </conditionalFormatting>
  <conditionalFormatting sqref="F32:G32">
    <cfRule type="cellIs" priority="1" dxfId="0" operator="equal" stopIfTrue="1">
      <formula>0</formula>
    </cfRule>
  </conditionalFormatting>
  <printOptions horizontalCentered="1"/>
  <pageMargins left="0.15748031496063" right="0.15748031496063" top="1.33858267716535" bottom="0.49" header="0.275590551181102" footer="0.236220472440945"/>
  <pageSetup horizontalDpi="1200" verticalDpi="1200" orientation="landscape" paperSize="9" scale="85" r:id="rId1"/>
  <headerFooter alignWithMargins="0">
    <oddHeader xml:space="preserve">&amp;R&amp;9 </oddHeader>
    <oddFooter>&amp;C&amp;P</oddFooter>
  </headerFooter>
  <rowBreaks count="1" manualBreakCount="1">
    <brk id="22" max="15" man="1"/>
  </rowBreaks>
</worksheet>
</file>

<file path=xl/worksheets/sheet6.xml><?xml version="1.0" encoding="utf-8"?>
<worksheet xmlns="http://schemas.openxmlformats.org/spreadsheetml/2006/main" xmlns:r="http://schemas.openxmlformats.org/officeDocument/2006/relationships">
  <sheetPr>
    <tabColor theme="5" tint="0.39998000860214233"/>
  </sheetPr>
  <dimension ref="A1:IK46"/>
  <sheetViews>
    <sheetView zoomScalePageLayoutView="0" workbookViewId="0" topLeftCell="A1">
      <selection activeCell="L28" sqref="L28:P30"/>
    </sheetView>
  </sheetViews>
  <sheetFormatPr defaultColWidth="9.140625" defaultRowHeight="12.75"/>
  <cols>
    <col min="1" max="1" width="7.57421875" style="4" customWidth="1"/>
    <col min="2" max="2" width="9.28125" style="4" customWidth="1"/>
    <col min="3" max="3" width="36.57421875" style="4" customWidth="1"/>
    <col min="4" max="4" width="7.57421875" style="4" customWidth="1"/>
    <col min="5" max="5" width="8.57421875" style="4" customWidth="1"/>
    <col min="6" max="6" width="7.7109375" style="4" customWidth="1"/>
    <col min="7" max="7" width="7.8515625" style="4" customWidth="1"/>
    <col min="8" max="8" width="8.421875" style="4" customWidth="1"/>
    <col min="9" max="9" width="8.140625" style="4" customWidth="1"/>
    <col min="10" max="10" width="9.421875" style="4" customWidth="1"/>
    <col min="11" max="11" width="9.57421875" style="4" customWidth="1"/>
    <col min="12" max="12" width="8.57421875" style="4" customWidth="1"/>
    <col min="13" max="17" width="9.57421875" style="4" customWidth="1"/>
    <col min="18" max="18" width="9.140625" style="4" customWidth="1"/>
    <col min="19" max="20" width="9.140625" style="3" customWidth="1"/>
    <col min="21" max="21" width="5.7109375" style="3" customWidth="1"/>
    <col min="22" max="22" width="29.28125" style="4" customWidth="1"/>
    <col min="23" max="16384" width="9.140625" style="4" customWidth="1"/>
  </cols>
  <sheetData>
    <row r="1" spans="1:17" ht="15.75">
      <c r="A1" s="340" t="s">
        <v>103</v>
      </c>
      <c r="B1" s="340"/>
      <c r="C1" s="340"/>
      <c r="D1" s="340"/>
      <c r="E1" s="340"/>
      <c r="F1" s="340"/>
      <c r="G1" s="340"/>
      <c r="H1" s="340"/>
      <c r="I1" s="340"/>
      <c r="J1" s="340"/>
      <c r="K1" s="340"/>
      <c r="L1" s="340"/>
      <c r="M1" s="340"/>
      <c r="N1" s="340"/>
      <c r="O1" s="340"/>
      <c r="P1" s="340"/>
      <c r="Q1" s="191"/>
    </row>
    <row r="2" spans="1:17" ht="21.75" customHeight="1">
      <c r="A2" s="340" t="s">
        <v>243</v>
      </c>
      <c r="B2" s="340"/>
      <c r="C2" s="340"/>
      <c r="D2" s="340"/>
      <c r="E2" s="340"/>
      <c r="F2" s="340"/>
      <c r="G2" s="340"/>
      <c r="H2" s="340"/>
      <c r="I2" s="340"/>
      <c r="J2" s="340"/>
      <c r="K2" s="340"/>
      <c r="L2" s="340"/>
      <c r="M2" s="340"/>
      <c r="N2" s="340"/>
      <c r="O2" s="340"/>
      <c r="P2" s="340"/>
      <c r="Q2" s="191"/>
    </row>
    <row r="3" spans="1:21" s="5" customFormat="1" ht="12.75">
      <c r="A3" s="339" t="s">
        <v>48</v>
      </c>
      <c r="B3" s="339"/>
      <c r="C3" s="5" t="s">
        <v>71</v>
      </c>
      <c r="S3" s="14"/>
      <c r="T3" s="14"/>
      <c r="U3" s="14"/>
    </row>
    <row r="4" spans="1:245" ht="24.75" customHeight="1">
      <c r="A4" s="339" t="s">
        <v>2</v>
      </c>
      <c r="B4" s="339"/>
      <c r="C4" s="5" t="s">
        <v>239</v>
      </c>
      <c r="D4" s="5"/>
      <c r="E4" s="5"/>
      <c r="F4" s="5"/>
      <c r="G4" s="5"/>
      <c r="H4" s="5"/>
      <c r="I4" s="5"/>
      <c r="J4" s="5"/>
      <c r="K4" s="5"/>
      <c r="IJ4" s="5"/>
      <c r="IK4" s="5"/>
    </row>
    <row r="5" spans="1:245" ht="12.75">
      <c r="A5" s="339" t="s">
        <v>49</v>
      </c>
      <c r="B5" s="339"/>
      <c r="C5" s="13" t="s">
        <v>138</v>
      </c>
      <c r="D5" s="5"/>
      <c r="E5" s="5"/>
      <c r="F5" s="5"/>
      <c r="G5" s="5"/>
      <c r="H5" s="5"/>
      <c r="I5" s="5"/>
      <c r="J5" s="5"/>
      <c r="K5" s="5"/>
      <c r="IJ5" s="5"/>
      <c r="IK5" s="5"/>
    </row>
    <row r="6" spans="1:245" ht="12.75">
      <c r="A6" s="52" t="s">
        <v>50</v>
      </c>
      <c r="B6" s="14"/>
      <c r="C6" s="14" t="s">
        <v>226</v>
      </c>
      <c r="D6" s="5"/>
      <c r="E6" s="5"/>
      <c r="F6" s="5"/>
      <c r="G6" s="5"/>
      <c r="H6" s="5"/>
      <c r="I6" s="5"/>
      <c r="J6" s="5"/>
      <c r="K6" s="5"/>
      <c r="IJ6" s="5"/>
      <c r="IK6" s="5"/>
    </row>
    <row r="7" spans="1:245" ht="12.75">
      <c r="A7" s="351" t="s">
        <v>294</v>
      </c>
      <c r="B7" s="3"/>
      <c r="C7" s="3"/>
      <c r="D7" s="5"/>
      <c r="E7" s="5"/>
      <c r="F7" s="5"/>
      <c r="G7" s="5"/>
      <c r="H7" s="5"/>
      <c r="I7" s="5"/>
      <c r="J7" s="5"/>
      <c r="K7" s="5"/>
      <c r="IJ7" s="5"/>
      <c r="IK7" s="5"/>
    </row>
    <row r="8" spans="1:21" s="5" customFormat="1" ht="9.75" customHeight="1">
      <c r="A8" s="9"/>
      <c r="B8" s="3"/>
      <c r="C8" s="3"/>
      <c r="D8" s="3"/>
      <c r="E8" s="3"/>
      <c r="F8" s="3"/>
      <c r="G8" s="3"/>
      <c r="H8" s="3"/>
      <c r="I8" s="3"/>
      <c r="J8" s="3"/>
      <c r="K8" s="3"/>
      <c r="L8" s="3"/>
      <c r="M8" s="3"/>
      <c r="N8" s="3"/>
      <c r="O8" s="3"/>
      <c r="P8" s="3"/>
      <c r="Q8" s="3"/>
      <c r="S8" s="14"/>
      <c r="T8" s="14"/>
      <c r="U8" s="14"/>
    </row>
    <row r="9" spans="10:21" s="5" customFormat="1" ht="12.75">
      <c r="J9" s="9" t="s">
        <v>54</v>
      </c>
      <c r="L9" s="37">
        <f>P26</f>
        <v>0</v>
      </c>
      <c r="S9" s="14"/>
      <c r="T9" s="14"/>
      <c r="U9" s="14"/>
    </row>
    <row r="10" spans="10:21" s="5" customFormat="1" ht="12.75">
      <c r="J10" s="9" t="s">
        <v>51</v>
      </c>
      <c r="K10" s="9"/>
      <c r="L10" s="9"/>
      <c r="M10" s="9"/>
      <c r="S10" s="14"/>
      <c r="T10" s="14"/>
      <c r="U10" s="14"/>
    </row>
    <row r="11" spans="2:21" s="20" customFormat="1" ht="12.75">
      <c r="B11" s="25"/>
      <c r="J11" s="9"/>
      <c r="S11" s="277"/>
      <c r="T11" s="277"/>
      <c r="U11" s="277"/>
    </row>
    <row r="12" spans="1:16" s="206" customFormat="1" ht="21" customHeight="1">
      <c r="A12" s="330" t="s">
        <v>1</v>
      </c>
      <c r="B12" s="330" t="s">
        <v>23</v>
      </c>
      <c r="C12" s="332" t="s">
        <v>24</v>
      </c>
      <c r="D12" s="330" t="s">
        <v>25</v>
      </c>
      <c r="E12" s="330" t="s">
        <v>26</v>
      </c>
      <c r="F12" s="334" t="s">
        <v>21</v>
      </c>
      <c r="G12" s="334"/>
      <c r="H12" s="334"/>
      <c r="I12" s="334"/>
      <c r="J12" s="334"/>
      <c r="K12" s="334"/>
      <c r="L12" s="325" t="s">
        <v>22</v>
      </c>
      <c r="M12" s="325"/>
      <c r="N12" s="325"/>
      <c r="O12" s="325"/>
      <c r="P12" s="325"/>
    </row>
    <row r="13" spans="1:16" s="206" customFormat="1" ht="63" customHeight="1">
      <c r="A13" s="331"/>
      <c r="B13" s="331"/>
      <c r="C13" s="333"/>
      <c r="D13" s="331"/>
      <c r="E13" s="331"/>
      <c r="F13" s="289" t="s">
        <v>79</v>
      </c>
      <c r="G13" s="290" t="s">
        <v>292</v>
      </c>
      <c r="H13" s="290" t="s">
        <v>15</v>
      </c>
      <c r="I13" s="290" t="s">
        <v>16</v>
      </c>
      <c r="J13" s="290" t="s">
        <v>80</v>
      </c>
      <c r="K13" s="290" t="s">
        <v>81</v>
      </c>
      <c r="L13" s="290" t="s">
        <v>46</v>
      </c>
      <c r="M13" s="290" t="s">
        <v>15</v>
      </c>
      <c r="N13" s="290" t="s">
        <v>16</v>
      </c>
      <c r="O13" s="290" t="s">
        <v>80</v>
      </c>
      <c r="P13" s="290" t="s">
        <v>27</v>
      </c>
    </row>
    <row r="14" spans="1:21" s="34" customFormat="1" ht="12.75">
      <c r="A14" s="111">
        <v>1</v>
      </c>
      <c r="B14" s="111">
        <v>2</v>
      </c>
      <c r="C14" s="111">
        <v>3</v>
      </c>
      <c r="D14" s="111">
        <v>4</v>
      </c>
      <c r="E14" s="111">
        <v>5</v>
      </c>
      <c r="F14" s="172">
        <v>6</v>
      </c>
      <c r="G14" s="33">
        <v>7</v>
      </c>
      <c r="H14" s="33">
        <v>8</v>
      </c>
      <c r="I14" s="33">
        <v>9</v>
      </c>
      <c r="J14" s="33">
        <v>10</v>
      </c>
      <c r="K14" s="33">
        <v>11</v>
      </c>
      <c r="L14" s="33">
        <v>12</v>
      </c>
      <c r="M14" s="33">
        <v>13</v>
      </c>
      <c r="N14" s="33">
        <v>14</v>
      </c>
      <c r="O14" s="33">
        <v>15</v>
      </c>
      <c r="P14" s="33">
        <v>16</v>
      </c>
      <c r="Q14" s="281"/>
      <c r="S14" s="278"/>
      <c r="T14" s="278"/>
      <c r="U14" s="278"/>
    </row>
    <row r="15" spans="1:21" s="19" customFormat="1" ht="25.5">
      <c r="A15" s="24">
        <v>1</v>
      </c>
      <c r="B15" s="21"/>
      <c r="C15" s="17" t="s">
        <v>86</v>
      </c>
      <c r="D15" s="22" t="s">
        <v>60</v>
      </c>
      <c r="E15" s="204">
        <v>16</v>
      </c>
      <c r="F15" s="62"/>
      <c r="G15" s="10"/>
      <c r="H15" s="256"/>
      <c r="I15" s="256"/>
      <c r="J15" s="256"/>
      <c r="K15" s="58"/>
      <c r="L15" s="59"/>
      <c r="M15" s="58"/>
      <c r="N15" s="58"/>
      <c r="O15" s="58"/>
      <c r="P15" s="58"/>
      <c r="Q15" s="282"/>
      <c r="R15" s="173"/>
      <c r="S15" s="279"/>
      <c r="T15" s="279"/>
      <c r="U15" s="279"/>
    </row>
    <row r="16" spans="1:21" s="19" customFormat="1" ht="12.75">
      <c r="A16" s="24">
        <v>2</v>
      </c>
      <c r="B16" s="1"/>
      <c r="C16" s="17" t="s">
        <v>91</v>
      </c>
      <c r="D16" s="21" t="s">
        <v>60</v>
      </c>
      <c r="E16" s="203">
        <v>8</v>
      </c>
      <c r="F16" s="62"/>
      <c r="G16" s="10"/>
      <c r="H16" s="256"/>
      <c r="I16" s="256"/>
      <c r="J16" s="256"/>
      <c r="K16" s="58"/>
      <c r="L16" s="59"/>
      <c r="M16" s="58"/>
      <c r="N16" s="58"/>
      <c r="O16" s="58"/>
      <c r="P16" s="58"/>
      <c r="Q16" s="282"/>
      <c r="S16" s="279"/>
      <c r="T16" s="279"/>
      <c r="U16" s="279"/>
    </row>
    <row r="17" spans="1:21" s="19" customFormat="1" ht="12.75">
      <c r="A17" s="24">
        <v>3</v>
      </c>
      <c r="B17" s="1"/>
      <c r="C17" s="17" t="s">
        <v>92</v>
      </c>
      <c r="D17" s="21" t="s">
        <v>60</v>
      </c>
      <c r="E17" s="203">
        <v>2</v>
      </c>
      <c r="F17" s="62"/>
      <c r="G17" s="10"/>
      <c r="H17" s="256"/>
      <c r="I17" s="256"/>
      <c r="J17" s="256"/>
      <c r="K17" s="58"/>
      <c r="L17" s="59"/>
      <c r="M17" s="58"/>
      <c r="N17" s="58"/>
      <c r="O17" s="58"/>
      <c r="P17" s="58"/>
      <c r="Q17" s="282"/>
      <c r="S17" s="279"/>
      <c r="T17" s="279"/>
      <c r="U17" s="279"/>
    </row>
    <row r="18" spans="1:21" s="19" customFormat="1" ht="25.5">
      <c r="A18" s="24">
        <v>4</v>
      </c>
      <c r="B18" s="1"/>
      <c r="C18" s="17" t="s">
        <v>282</v>
      </c>
      <c r="D18" s="21" t="s">
        <v>60</v>
      </c>
      <c r="E18" s="57">
        <v>2</v>
      </c>
      <c r="F18" s="62"/>
      <c r="G18" s="10"/>
      <c r="H18" s="256"/>
      <c r="I18" s="256"/>
      <c r="J18" s="256"/>
      <c r="K18" s="58"/>
      <c r="L18" s="59"/>
      <c r="M18" s="58"/>
      <c r="N18" s="58"/>
      <c r="O18" s="58"/>
      <c r="P18" s="58"/>
      <c r="Q18" s="282"/>
      <c r="R18" s="294" t="s">
        <v>280</v>
      </c>
      <c r="S18" s="279"/>
      <c r="T18" s="279"/>
      <c r="U18" s="279"/>
    </row>
    <row r="19" spans="1:21" s="19" customFormat="1" ht="12.75">
      <c r="A19" s="24">
        <v>5</v>
      </c>
      <c r="B19" s="1"/>
      <c r="C19" s="17" t="s">
        <v>234</v>
      </c>
      <c r="D19" s="21" t="s">
        <v>60</v>
      </c>
      <c r="E19" s="203">
        <v>2</v>
      </c>
      <c r="F19" s="62"/>
      <c r="G19" s="10"/>
      <c r="H19" s="256"/>
      <c r="I19" s="256"/>
      <c r="J19" s="256"/>
      <c r="K19" s="58"/>
      <c r="L19" s="59"/>
      <c r="M19" s="58"/>
      <c r="N19" s="58"/>
      <c r="O19" s="58"/>
      <c r="P19" s="58"/>
      <c r="Q19" s="282"/>
      <c r="R19" s="298" t="s">
        <v>293</v>
      </c>
      <c r="S19" s="279"/>
      <c r="T19" s="279"/>
      <c r="U19" s="279"/>
    </row>
    <row r="20" spans="1:21" s="19" customFormat="1" ht="12.75">
      <c r="A20" s="24">
        <v>6</v>
      </c>
      <c r="B20" s="1"/>
      <c r="C20" s="17" t="s">
        <v>246</v>
      </c>
      <c r="D20" s="21" t="s">
        <v>60</v>
      </c>
      <c r="E20" s="203">
        <v>1</v>
      </c>
      <c r="F20" s="62"/>
      <c r="G20" s="10"/>
      <c r="H20" s="256"/>
      <c r="I20" s="256"/>
      <c r="J20" s="256"/>
      <c r="K20" s="58"/>
      <c r="L20" s="59"/>
      <c r="M20" s="58"/>
      <c r="N20" s="58"/>
      <c r="O20" s="58"/>
      <c r="P20" s="58"/>
      <c r="Q20" s="282"/>
      <c r="R20" s="298" t="s">
        <v>288</v>
      </c>
      <c r="S20" s="279"/>
      <c r="T20" s="279"/>
      <c r="U20" s="279"/>
    </row>
    <row r="21" spans="1:21" s="201" customFormat="1" ht="25.5">
      <c r="A21" s="24">
        <v>7</v>
      </c>
      <c r="B21" s="194"/>
      <c r="C21" s="195" t="s">
        <v>90</v>
      </c>
      <c r="D21" s="196" t="s">
        <v>28</v>
      </c>
      <c r="E21" s="196">
        <v>393</v>
      </c>
      <c r="F21" s="197"/>
      <c r="G21" s="198"/>
      <c r="H21" s="256"/>
      <c r="I21" s="256"/>
      <c r="J21" s="256"/>
      <c r="K21" s="199"/>
      <c r="L21" s="200"/>
      <c r="M21" s="199"/>
      <c r="N21" s="199"/>
      <c r="O21" s="199"/>
      <c r="P21" s="199"/>
      <c r="Q21" s="283"/>
      <c r="S21" s="279"/>
      <c r="T21" s="279"/>
      <c r="U21" s="279"/>
    </row>
    <row r="22" spans="1:21" s="201" customFormat="1" ht="12.75">
      <c r="A22" s="24">
        <v>8</v>
      </c>
      <c r="B22" s="194"/>
      <c r="C22" s="195" t="s">
        <v>268</v>
      </c>
      <c r="D22" s="196" t="s">
        <v>89</v>
      </c>
      <c r="E22" s="196">
        <v>2</v>
      </c>
      <c r="F22" s="197"/>
      <c r="G22" s="198"/>
      <c r="H22" s="256"/>
      <c r="I22" s="256"/>
      <c r="J22" s="256"/>
      <c r="K22" s="198"/>
      <c r="L22" s="202"/>
      <c r="M22" s="198"/>
      <c r="N22" s="198"/>
      <c r="O22" s="198"/>
      <c r="P22" s="198"/>
      <c r="Q22" s="284"/>
      <c r="S22" s="279"/>
      <c r="T22" s="279"/>
      <c r="U22" s="279"/>
    </row>
    <row r="23" spans="1:21" s="201" customFormat="1" ht="25.5">
      <c r="A23" s="24">
        <v>9</v>
      </c>
      <c r="B23" s="194"/>
      <c r="C23" s="195" t="s">
        <v>233</v>
      </c>
      <c r="D23" s="196" t="s">
        <v>89</v>
      </c>
      <c r="E23" s="196">
        <v>4</v>
      </c>
      <c r="F23" s="197"/>
      <c r="G23" s="198"/>
      <c r="H23" s="256"/>
      <c r="I23" s="256"/>
      <c r="J23" s="256"/>
      <c r="K23" s="198"/>
      <c r="L23" s="202"/>
      <c r="M23" s="198"/>
      <c r="N23" s="198"/>
      <c r="O23" s="198"/>
      <c r="P23" s="198"/>
      <c r="Q23" s="284"/>
      <c r="S23" s="279"/>
      <c r="T23" s="279"/>
      <c r="U23" s="279"/>
    </row>
    <row r="24" spans="1:21" s="6" customFormat="1" ht="12.75" customHeight="1">
      <c r="A24" s="31"/>
      <c r="B24" s="31"/>
      <c r="C24" s="28" t="s">
        <v>146</v>
      </c>
      <c r="D24" s="48" t="s">
        <v>20</v>
      </c>
      <c r="E24" s="31"/>
      <c r="F24" s="31"/>
      <c r="G24" s="31"/>
      <c r="H24" s="31"/>
      <c r="I24" s="31"/>
      <c r="J24" s="31"/>
      <c r="K24" s="31"/>
      <c r="L24" s="175">
        <f>SUM(L15:L23)</f>
        <v>0</v>
      </c>
      <c r="M24" s="49">
        <f>SUM(M15:M23)</f>
        <v>0</v>
      </c>
      <c r="N24" s="49">
        <f>SUM(N15:N23)</f>
        <v>0</v>
      </c>
      <c r="O24" s="49">
        <f>SUM(O15:O23)</f>
        <v>0</v>
      </c>
      <c r="P24" s="49">
        <f>SUM(P15:P23)</f>
        <v>0</v>
      </c>
      <c r="Q24" s="137"/>
      <c r="S24" s="280"/>
      <c r="T24" s="280"/>
      <c r="U24" s="280"/>
    </row>
    <row r="25" spans="1:17" ht="25.5">
      <c r="A25" s="29"/>
      <c r="B25" s="29"/>
      <c r="C25" s="30" t="s">
        <v>55</v>
      </c>
      <c r="D25" s="60">
        <v>0</v>
      </c>
      <c r="E25" s="36"/>
      <c r="F25" s="36"/>
      <c r="G25" s="36"/>
      <c r="H25" s="36"/>
      <c r="I25" s="36"/>
      <c r="J25" s="36"/>
      <c r="K25" s="36"/>
      <c r="L25" s="50"/>
      <c r="M25" s="50"/>
      <c r="N25" s="50">
        <f>N24*D25</f>
        <v>0</v>
      </c>
      <c r="O25" s="50"/>
      <c r="P25" s="51">
        <f>N25</f>
        <v>0</v>
      </c>
      <c r="Q25" s="285"/>
    </row>
    <row r="26" spans="1:21" s="6" customFormat="1" ht="12.75">
      <c r="A26" s="31"/>
      <c r="B26" s="31"/>
      <c r="C26" s="28" t="s">
        <v>31</v>
      </c>
      <c r="D26" s="48" t="s">
        <v>20</v>
      </c>
      <c r="E26" s="31"/>
      <c r="F26" s="31"/>
      <c r="G26" s="31"/>
      <c r="H26" s="31"/>
      <c r="I26" s="31"/>
      <c r="J26" s="31"/>
      <c r="K26" s="31"/>
      <c r="L26" s="48"/>
      <c r="M26" s="48">
        <f>SUM(M24:M25)</f>
        <v>0</v>
      </c>
      <c r="N26" s="48">
        <f>SUM(N24:N25)</f>
        <v>0</v>
      </c>
      <c r="O26" s="48">
        <f>SUM(O24:O25)</f>
        <v>0</v>
      </c>
      <c r="P26" s="49">
        <f>SUM(P24:P25)</f>
        <v>0</v>
      </c>
      <c r="Q26" s="137"/>
      <c r="S26" s="280"/>
      <c r="T26" s="280"/>
      <c r="U26" s="280"/>
    </row>
    <row r="27" spans="1:21" s="6" customFormat="1" ht="12.75" customHeight="1">
      <c r="A27" s="39"/>
      <c r="B27" s="39"/>
      <c r="C27" s="40"/>
      <c r="D27" s="39"/>
      <c r="E27" s="39"/>
      <c r="F27" s="39"/>
      <c r="G27" s="39"/>
      <c r="H27" s="39"/>
      <c r="I27" s="39"/>
      <c r="J27" s="39"/>
      <c r="K27" s="39"/>
      <c r="L27" s="41"/>
      <c r="M27" s="39"/>
      <c r="N27" s="39"/>
      <c r="O27" s="39"/>
      <c r="P27" s="39"/>
      <c r="Q27" s="39"/>
      <c r="S27" s="280"/>
      <c r="T27" s="280"/>
      <c r="U27" s="280"/>
    </row>
    <row r="28" spans="1:21" s="5" customFormat="1" ht="12.75">
      <c r="A28" s="9"/>
      <c r="C28" s="16"/>
      <c r="D28" s="9"/>
      <c r="E28" s="9"/>
      <c r="J28" s="9" t="s">
        <v>115</v>
      </c>
      <c r="L28" s="335"/>
      <c r="M28" s="336"/>
      <c r="P28" s="114"/>
      <c r="Q28" s="114"/>
      <c r="S28" s="14"/>
      <c r="T28" s="14"/>
      <c r="U28" s="14"/>
    </row>
    <row r="29" spans="3:21" s="5" customFormat="1" ht="12.75">
      <c r="C29" s="16"/>
      <c r="L29" s="4"/>
      <c r="M29" s="4"/>
      <c r="S29" s="14"/>
      <c r="T29" s="14"/>
      <c r="U29" s="14"/>
    </row>
    <row r="30" spans="10:21" s="5" customFormat="1" ht="12.75">
      <c r="J30" s="9" t="s">
        <v>52</v>
      </c>
      <c r="L30" s="337"/>
      <c r="M30" s="338"/>
      <c r="S30" s="14"/>
      <c r="T30" s="14"/>
      <c r="U30" s="14"/>
    </row>
    <row r="31" ht="12.75">
      <c r="M31" s="18"/>
    </row>
    <row r="35" spans="2:5" ht="12.75">
      <c r="B35" s="5"/>
      <c r="C35" s="5"/>
      <c r="D35" s="5"/>
      <c r="E35" s="5"/>
    </row>
    <row r="36" spans="2:5" ht="12.75">
      <c r="B36" s="5"/>
      <c r="C36" s="5"/>
      <c r="D36" s="5"/>
      <c r="E36" s="5"/>
    </row>
    <row r="37" spans="2:5" ht="12.75">
      <c r="B37" s="5"/>
      <c r="C37" s="5"/>
      <c r="D37" s="5"/>
      <c r="E37" s="5"/>
    </row>
    <row r="38" spans="2:5" ht="12.75">
      <c r="B38" s="5"/>
      <c r="C38" s="5"/>
      <c r="D38" s="5"/>
      <c r="E38" s="5"/>
    </row>
    <row r="39" spans="2:5" ht="12.75">
      <c r="B39" s="5"/>
      <c r="C39" s="5"/>
      <c r="D39" s="5"/>
      <c r="E39" s="5"/>
    </row>
    <row r="40" spans="2:5" ht="12.75">
      <c r="B40" s="5"/>
      <c r="C40" s="5"/>
      <c r="D40" s="5"/>
      <c r="E40" s="5"/>
    </row>
    <row r="41" spans="2:5" ht="12.75">
      <c r="B41" s="5"/>
      <c r="C41" s="5"/>
      <c r="D41" s="5"/>
      <c r="E41" s="5"/>
    </row>
    <row r="42" spans="2:5" ht="12.75">
      <c r="B42" s="5"/>
      <c r="C42" s="5"/>
      <c r="D42" s="5"/>
      <c r="E42" s="5"/>
    </row>
    <row r="43" spans="2:5" ht="12.75">
      <c r="B43" s="5"/>
      <c r="C43" s="5"/>
      <c r="D43" s="5"/>
      <c r="E43" s="5"/>
    </row>
    <row r="44" spans="2:5" ht="12.75">
      <c r="B44" s="5"/>
      <c r="C44" s="5"/>
      <c r="D44" s="5"/>
      <c r="E44" s="5"/>
    </row>
    <row r="45" spans="2:5" ht="12.75">
      <c r="B45" s="5"/>
      <c r="C45" s="5"/>
      <c r="D45" s="5"/>
      <c r="E45" s="5"/>
    </row>
    <row r="46" spans="2:5" ht="12.75">
      <c r="B46" s="5"/>
      <c r="C46" s="5"/>
      <c r="D46" s="5"/>
      <c r="E46" s="5"/>
    </row>
  </sheetData>
  <sheetProtection selectLockedCells="1" selectUnlockedCells="1"/>
  <mergeCells count="14">
    <mergeCell ref="D12:D13"/>
    <mergeCell ref="A3:B3"/>
    <mergeCell ref="A4:B4"/>
    <mergeCell ref="A5:B5"/>
    <mergeCell ref="L28:M28"/>
    <mergeCell ref="L30:M30"/>
    <mergeCell ref="A1:P1"/>
    <mergeCell ref="A2:P2"/>
    <mergeCell ref="F12:K12"/>
    <mergeCell ref="L12:P12"/>
    <mergeCell ref="A12:A13"/>
    <mergeCell ref="B12:B13"/>
    <mergeCell ref="C12:C13"/>
    <mergeCell ref="E12:E13"/>
  </mergeCells>
  <conditionalFormatting sqref="E21:F23 K22:Q23">
    <cfRule type="cellIs" priority="6" dxfId="0" operator="equal" stopIfTrue="1">
      <formula>0</formula>
    </cfRule>
  </conditionalFormatting>
  <conditionalFormatting sqref="S15:U23">
    <cfRule type="cellIs" priority="2" dxfId="0" operator="equal" stopIfTrue="1">
      <formula>0</formula>
    </cfRule>
  </conditionalFormatting>
  <conditionalFormatting sqref="H15:J23">
    <cfRule type="cellIs" priority="1" dxfId="0" operator="equal" stopIfTrue="1">
      <formula>0</formula>
    </cfRule>
  </conditionalFormatting>
  <hyperlinks>
    <hyperlink ref="R18" r:id="rId1" display="www.asnsport.lv/shop/index.php?productID=6774"/>
  </hyperlinks>
  <printOptions horizontalCentered="1"/>
  <pageMargins left="0.15748031496062992" right="0.15748031496062992" top="1.37" bottom="0.44" header="0.5118110236220472" footer="0.16"/>
  <pageSetup horizontalDpi="300" verticalDpi="300" orientation="landscape" paperSize="9" scale="85" r:id="rId2"/>
  <headerFooter alignWithMargins="0">
    <oddHeader xml:space="preserve">&amp;R&amp;9 </oddHeader>
    <oddFooter>&amp;C&amp;P</oddFooter>
  </headerFooter>
</worksheet>
</file>

<file path=xl/worksheets/sheet7.xml><?xml version="1.0" encoding="utf-8"?>
<worksheet xmlns="http://schemas.openxmlformats.org/spreadsheetml/2006/main" xmlns:r="http://schemas.openxmlformats.org/officeDocument/2006/relationships">
  <sheetPr>
    <tabColor theme="9" tint="-0.24997000396251678"/>
  </sheetPr>
  <dimension ref="A1:IN48"/>
  <sheetViews>
    <sheetView zoomScale="91" zoomScaleNormal="91" zoomScalePageLayoutView="0" workbookViewId="0" topLeftCell="A28">
      <selection activeCell="L45" sqref="L45:P47"/>
    </sheetView>
  </sheetViews>
  <sheetFormatPr defaultColWidth="9.140625" defaultRowHeight="12.75"/>
  <cols>
    <col min="1" max="1" width="7.140625" style="7" customWidth="1"/>
    <col min="2" max="2" width="6.421875" style="7" customWidth="1"/>
    <col min="3" max="3" width="41.7109375" style="7" customWidth="1"/>
    <col min="4" max="4" width="8.140625" style="136" customWidth="1"/>
    <col min="5" max="5" width="6.8515625" style="136" customWidth="1"/>
    <col min="6" max="6" width="7.00390625" style="7" customWidth="1"/>
    <col min="7" max="7" width="7.140625" style="7" customWidth="1"/>
    <col min="8" max="8" width="8.57421875" style="7" customWidth="1"/>
    <col min="9" max="9" width="7.140625" style="7" customWidth="1"/>
    <col min="10" max="10" width="6.7109375" style="7" customWidth="1"/>
    <col min="11" max="11" width="8.140625" style="7" customWidth="1"/>
    <col min="12" max="12" width="8.421875" style="7" customWidth="1"/>
    <col min="13" max="13" width="9.421875" style="7" customWidth="1"/>
    <col min="14" max="14" width="8.140625" style="7" customWidth="1"/>
    <col min="15" max="15" width="7.57421875" style="7" customWidth="1"/>
    <col min="16" max="16" width="8.140625" style="7" customWidth="1"/>
    <col min="17" max="16384" width="9.140625" style="7" customWidth="1"/>
  </cols>
  <sheetData>
    <row r="1" spans="1:16" s="4" customFormat="1" ht="15.75" customHeight="1">
      <c r="A1" s="340" t="s">
        <v>147</v>
      </c>
      <c r="B1" s="340"/>
      <c r="C1" s="340"/>
      <c r="D1" s="340"/>
      <c r="E1" s="340"/>
      <c r="F1" s="340"/>
      <c r="G1" s="340"/>
      <c r="H1" s="340"/>
      <c r="I1" s="340"/>
      <c r="J1" s="340"/>
      <c r="K1" s="340"/>
      <c r="L1" s="340"/>
      <c r="M1" s="340"/>
      <c r="N1" s="340"/>
      <c r="O1" s="340"/>
      <c r="P1" s="340"/>
    </row>
    <row r="2" spans="1:17" s="5" customFormat="1" ht="14.25" customHeight="1">
      <c r="A2" s="323" t="s">
        <v>74</v>
      </c>
      <c r="B2" s="323"/>
      <c r="C2" s="323"/>
      <c r="D2" s="323"/>
      <c r="E2" s="323"/>
      <c r="F2" s="323"/>
      <c r="G2" s="323"/>
      <c r="H2" s="323"/>
      <c r="I2" s="323"/>
      <c r="J2" s="323"/>
      <c r="K2" s="323"/>
      <c r="L2" s="323"/>
      <c r="M2" s="323"/>
      <c r="N2" s="323"/>
      <c r="O2" s="323"/>
      <c r="P2" s="323"/>
      <c r="Q2" s="3"/>
    </row>
    <row r="3" spans="1:5" s="5" customFormat="1" ht="33.75" customHeight="1">
      <c r="A3" s="339" t="s">
        <v>48</v>
      </c>
      <c r="B3" s="339"/>
      <c r="C3" s="5" t="s">
        <v>71</v>
      </c>
      <c r="D3" s="134"/>
      <c r="E3" s="134"/>
    </row>
    <row r="4" spans="1:248" s="4" customFormat="1" ht="29.25" customHeight="1">
      <c r="A4" s="339" t="s">
        <v>2</v>
      </c>
      <c r="B4" s="339"/>
      <c r="C4" s="5" t="s">
        <v>239</v>
      </c>
      <c r="D4" s="134"/>
      <c r="E4" s="134"/>
      <c r="F4" s="5"/>
      <c r="G4" s="5"/>
      <c r="H4" s="5"/>
      <c r="I4" s="5"/>
      <c r="J4" s="5"/>
      <c r="K4" s="5"/>
      <c r="IM4" s="5"/>
      <c r="IN4" s="5"/>
    </row>
    <row r="5" spans="1:248" s="4" customFormat="1" ht="29.25" customHeight="1">
      <c r="A5" s="339" t="s">
        <v>49</v>
      </c>
      <c r="B5" s="339"/>
      <c r="C5" s="13" t="s">
        <v>138</v>
      </c>
      <c r="D5" s="134"/>
      <c r="E5" s="134"/>
      <c r="F5" s="5"/>
      <c r="G5" s="5"/>
      <c r="H5" s="5"/>
      <c r="I5" s="5"/>
      <c r="J5" s="5"/>
      <c r="K5" s="5"/>
      <c r="IM5" s="5"/>
      <c r="IN5" s="5"/>
    </row>
    <row r="6" spans="1:248" s="4" customFormat="1" ht="15.75" customHeight="1">
      <c r="A6" s="52" t="s">
        <v>50</v>
      </c>
      <c r="B6" s="14"/>
      <c r="C6" s="14" t="s">
        <v>226</v>
      </c>
      <c r="D6" s="134"/>
      <c r="E6" s="134"/>
      <c r="F6" s="5"/>
      <c r="G6" s="5"/>
      <c r="H6" s="5"/>
      <c r="I6" s="5"/>
      <c r="J6" s="5"/>
      <c r="K6" s="5"/>
      <c r="IM6" s="5"/>
      <c r="IN6" s="5"/>
    </row>
    <row r="7" spans="1:248" s="4" customFormat="1" ht="15.75" customHeight="1">
      <c r="A7" s="351" t="s">
        <v>297</v>
      </c>
      <c r="B7" s="3"/>
      <c r="C7" s="3"/>
      <c r="D7" s="134"/>
      <c r="E7" s="134"/>
      <c r="F7" s="5"/>
      <c r="G7" s="5"/>
      <c r="H7" s="5"/>
      <c r="I7" s="5"/>
      <c r="J7" s="5"/>
      <c r="K7" s="5"/>
      <c r="IM7" s="5"/>
      <c r="IN7" s="5"/>
    </row>
    <row r="8" spans="1:16" s="5" customFormat="1" ht="15.75" customHeight="1">
      <c r="A8" s="9"/>
      <c r="B8" s="3"/>
      <c r="C8" s="3"/>
      <c r="D8" s="134"/>
      <c r="E8" s="134"/>
      <c r="F8" s="3"/>
      <c r="G8" s="3"/>
      <c r="H8" s="3"/>
      <c r="I8" s="3"/>
      <c r="J8" s="3"/>
      <c r="K8" s="3"/>
      <c r="L8" s="3"/>
      <c r="M8" s="3"/>
      <c r="N8" s="3"/>
      <c r="O8" s="3"/>
      <c r="P8" s="3"/>
    </row>
    <row r="9" spans="4:12" s="5" customFormat="1" ht="15.75" customHeight="1">
      <c r="D9" s="134"/>
      <c r="E9" s="134"/>
      <c r="J9" s="9" t="s">
        <v>54</v>
      </c>
      <c r="L9" s="37">
        <f>P41</f>
        <v>0</v>
      </c>
    </row>
    <row r="10" spans="4:13" s="5" customFormat="1" ht="15.75" customHeight="1">
      <c r="D10" s="134"/>
      <c r="E10" s="134"/>
      <c r="J10" s="9" t="s">
        <v>51</v>
      </c>
      <c r="K10" s="9"/>
      <c r="L10" s="9"/>
      <c r="M10" s="9"/>
    </row>
    <row r="11" spans="4:12" s="5" customFormat="1" ht="12.75" customHeight="1">
      <c r="D11" s="134"/>
      <c r="E11" s="134"/>
      <c r="J11" s="9"/>
      <c r="L11" s="15"/>
    </row>
    <row r="12" spans="1:16" s="206" customFormat="1" ht="21" customHeight="1">
      <c r="A12" s="330" t="s">
        <v>1</v>
      </c>
      <c r="B12" s="330" t="s">
        <v>23</v>
      </c>
      <c r="C12" s="332" t="s">
        <v>24</v>
      </c>
      <c r="D12" s="330" t="s">
        <v>25</v>
      </c>
      <c r="E12" s="330" t="s">
        <v>26</v>
      </c>
      <c r="F12" s="334" t="s">
        <v>21</v>
      </c>
      <c r="G12" s="334"/>
      <c r="H12" s="334"/>
      <c r="I12" s="334"/>
      <c r="J12" s="334"/>
      <c r="K12" s="334"/>
      <c r="L12" s="325" t="s">
        <v>22</v>
      </c>
      <c r="M12" s="325"/>
      <c r="N12" s="325"/>
      <c r="O12" s="325"/>
      <c r="P12" s="325"/>
    </row>
    <row r="13" spans="1:16" s="206" customFormat="1" ht="63" customHeight="1">
      <c r="A13" s="331"/>
      <c r="B13" s="331"/>
      <c r="C13" s="333"/>
      <c r="D13" s="331"/>
      <c r="E13" s="331"/>
      <c r="F13" s="289" t="s">
        <v>79</v>
      </c>
      <c r="G13" s="290" t="s">
        <v>292</v>
      </c>
      <c r="H13" s="290" t="s">
        <v>15</v>
      </c>
      <c r="I13" s="290" t="s">
        <v>16</v>
      </c>
      <c r="J13" s="290" t="s">
        <v>80</v>
      </c>
      <c r="K13" s="290" t="s">
        <v>81</v>
      </c>
      <c r="L13" s="290" t="s">
        <v>46</v>
      </c>
      <c r="M13" s="290" t="s">
        <v>15</v>
      </c>
      <c r="N13" s="290" t="s">
        <v>16</v>
      </c>
      <c r="O13" s="290" t="s">
        <v>80</v>
      </c>
      <c r="P13" s="290" t="s">
        <v>27</v>
      </c>
    </row>
    <row r="14" spans="1:16" s="34" customFormat="1" ht="12.75">
      <c r="A14" s="295">
        <v>1</v>
      </c>
      <c r="B14" s="295">
        <v>2</v>
      </c>
      <c r="C14" s="295">
        <v>3</v>
      </c>
      <c r="D14" s="295">
        <v>4</v>
      </c>
      <c r="E14" s="295">
        <v>5</v>
      </c>
      <c r="F14" s="295">
        <v>6</v>
      </c>
      <c r="G14" s="295">
        <v>7</v>
      </c>
      <c r="H14" s="295">
        <v>8</v>
      </c>
      <c r="I14" s="295">
        <v>9</v>
      </c>
      <c r="J14" s="295">
        <v>10</v>
      </c>
      <c r="K14" s="295">
        <v>11</v>
      </c>
      <c r="L14" s="295">
        <v>12</v>
      </c>
      <c r="M14" s="295">
        <v>13</v>
      </c>
      <c r="N14" s="295">
        <v>14</v>
      </c>
      <c r="O14" s="295">
        <v>15</v>
      </c>
      <c r="P14" s="295">
        <v>16</v>
      </c>
    </row>
    <row r="15" spans="1:16" ht="76.5">
      <c r="A15" s="138" t="s">
        <v>4</v>
      </c>
      <c r="B15" s="139"/>
      <c r="C15" s="296" t="s">
        <v>117</v>
      </c>
      <c r="D15" s="297" t="s">
        <v>89</v>
      </c>
      <c r="E15" s="140">
        <v>4</v>
      </c>
      <c r="F15" s="116"/>
      <c r="G15" s="117"/>
      <c r="H15" s="299"/>
      <c r="I15" s="299"/>
      <c r="J15" s="300"/>
      <c r="K15" s="117"/>
      <c r="L15" s="118"/>
      <c r="M15" s="117"/>
      <c r="N15" s="117"/>
      <c r="O15" s="117"/>
      <c r="P15" s="117"/>
    </row>
    <row r="16" spans="1:16" ht="25.5">
      <c r="A16" s="26" t="s">
        <v>32</v>
      </c>
      <c r="B16" s="27"/>
      <c r="C16" s="124" t="s">
        <v>118</v>
      </c>
      <c r="D16" s="122" t="s">
        <v>89</v>
      </c>
      <c r="E16" s="38">
        <v>1</v>
      </c>
      <c r="F16" s="116"/>
      <c r="G16" s="10"/>
      <c r="H16" s="301"/>
      <c r="I16" s="301"/>
      <c r="J16" s="302"/>
      <c r="K16" s="117"/>
      <c r="L16" s="118"/>
      <c r="M16" s="117"/>
      <c r="N16" s="117"/>
      <c r="O16" s="117"/>
      <c r="P16" s="117"/>
    </row>
    <row r="17" spans="1:16" ht="25.5">
      <c r="A17" s="26" t="s">
        <v>36</v>
      </c>
      <c r="B17" s="27"/>
      <c r="C17" s="125" t="s">
        <v>119</v>
      </c>
      <c r="D17" s="122" t="s">
        <v>89</v>
      </c>
      <c r="E17" s="32">
        <v>1</v>
      </c>
      <c r="F17" s="116"/>
      <c r="G17" s="10"/>
      <c r="H17" s="301"/>
      <c r="I17" s="301"/>
      <c r="J17" s="301"/>
      <c r="K17" s="117"/>
      <c r="L17" s="118"/>
      <c r="M17" s="117"/>
      <c r="N17" s="117"/>
      <c r="O17" s="117"/>
      <c r="P17" s="117"/>
    </row>
    <row r="18" spans="1:16" ht="12.75">
      <c r="A18" s="26" t="s">
        <v>33</v>
      </c>
      <c r="B18" s="27"/>
      <c r="C18" s="125" t="s">
        <v>120</v>
      </c>
      <c r="D18" s="32" t="s">
        <v>60</v>
      </c>
      <c r="E18" s="32">
        <v>7</v>
      </c>
      <c r="F18" s="116"/>
      <c r="G18" s="10"/>
      <c r="H18" s="301"/>
      <c r="I18" s="301"/>
      <c r="J18" s="301"/>
      <c r="K18" s="117"/>
      <c r="L18" s="118"/>
      <c r="M18" s="117"/>
      <c r="N18" s="117"/>
      <c r="O18" s="117"/>
      <c r="P18" s="117"/>
    </row>
    <row r="19" spans="1:16" ht="25.5">
      <c r="A19" s="26" t="s">
        <v>34</v>
      </c>
      <c r="B19" s="27"/>
      <c r="C19" s="125" t="s">
        <v>121</v>
      </c>
      <c r="D19" s="32" t="s">
        <v>28</v>
      </c>
      <c r="E19" s="32">
        <v>290</v>
      </c>
      <c r="F19" s="116"/>
      <c r="G19" s="10"/>
      <c r="H19" s="301"/>
      <c r="I19" s="301"/>
      <c r="J19" s="301"/>
      <c r="K19" s="117"/>
      <c r="L19" s="118"/>
      <c r="M19" s="117"/>
      <c r="N19" s="117"/>
      <c r="O19" s="117"/>
      <c r="P19" s="117"/>
    </row>
    <row r="20" spans="1:16" ht="25.5">
      <c r="A20" s="26" t="s">
        <v>35</v>
      </c>
      <c r="B20" s="27"/>
      <c r="C20" s="125" t="s">
        <v>122</v>
      </c>
      <c r="D20" s="32" t="s">
        <v>28</v>
      </c>
      <c r="E20" s="32">
        <v>80</v>
      </c>
      <c r="F20" s="116"/>
      <c r="G20" s="10"/>
      <c r="H20" s="301"/>
      <c r="I20" s="301"/>
      <c r="J20" s="301"/>
      <c r="K20" s="117"/>
      <c r="L20" s="118"/>
      <c r="M20" s="117"/>
      <c r="N20" s="117"/>
      <c r="O20" s="117"/>
      <c r="P20" s="117"/>
    </row>
    <row r="21" spans="1:16" ht="12.75">
      <c r="A21" s="26" t="s">
        <v>37</v>
      </c>
      <c r="B21" s="27"/>
      <c r="C21" s="125" t="s">
        <v>123</v>
      </c>
      <c r="D21" s="32" t="s">
        <v>28</v>
      </c>
      <c r="E21" s="32">
        <v>31</v>
      </c>
      <c r="F21" s="116"/>
      <c r="G21" s="10"/>
      <c r="H21" s="301"/>
      <c r="I21" s="301"/>
      <c r="J21" s="301"/>
      <c r="K21" s="117"/>
      <c r="L21" s="118"/>
      <c r="M21" s="117"/>
      <c r="N21" s="117"/>
      <c r="O21" s="117"/>
      <c r="P21" s="117"/>
    </row>
    <row r="22" spans="1:16" ht="12.75">
      <c r="A22" s="26" t="s">
        <v>38</v>
      </c>
      <c r="B22" s="27"/>
      <c r="C22" s="125" t="s">
        <v>283</v>
      </c>
      <c r="D22" s="32" t="s">
        <v>28</v>
      </c>
      <c r="E22" s="32">
        <v>386</v>
      </c>
      <c r="F22" s="116"/>
      <c r="G22" s="10"/>
      <c r="H22" s="301"/>
      <c r="I22" s="301"/>
      <c r="J22" s="301"/>
      <c r="K22" s="117"/>
      <c r="L22" s="118"/>
      <c r="M22" s="117"/>
      <c r="N22" s="117"/>
      <c r="O22" s="117"/>
      <c r="P22" s="117"/>
    </row>
    <row r="23" spans="1:16" ht="12.75">
      <c r="A23" s="26"/>
      <c r="B23" s="27"/>
      <c r="C23" s="125" t="s">
        <v>284</v>
      </c>
      <c r="D23" s="32" t="s">
        <v>28</v>
      </c>
      <c r="E23" s="32">
        <v>171</v>
      </c>
      <c r="F23" s="116"/>
      <c r="G23" s="10"/>
      <c r="H23" s="301"/>
      <c r="I23" s="301"/>
      <c r="J23" s="301"/>
      <c r="K23" s="117"/>
      <c r="L23" s="118"/>
      <c r="M23" s="117"/>
      <c r="N23" s="117"/>
      <c r="O23" s="117"/>
      <c r="P23" s="117"/>
    </row>
    <row r="24" spans="1:16" ht="12.75">
      <c r="A24" s="26" t="s">
        <v>39</v>
      </c>
      <c r="B24" s="27"/>
      <c r="C24" s="125" t="s">
        <v>116</v>
      </c>
      <c r="D24" s="32" t="s">
        <v>60</v>
      </c>
      <c r="E24" s="32">
        <v>12</v>
      </c>
      <c r="F24" s="116"/>
      <c r="G24" s="10"/>
      <c r="H24" s="301"/>
      <c r="I24" s="301"/>
      <c r="J24" s="301"/>
      <c r="K24" s="117"/>
      <c r="L24" s="118"/>
      <c r="M24" s="117"/>
      <c r="N24" s="117"/>
      <c r="O24" s="117"/>
      <c r="P24" s="117"/>
    </row>
    <row r="25" spans="1:16" ht="25.5">
      <c r="A25" s="26" t="s">
        <v>40</v>
      </c>
      <c r="B25" s="27"/>
      <c r="C25" s="125" t="s">
        <v>124</v>
      </c>
      <c r="D25" s="32" t="s">
        <v>60</v>
      </c>
      <c r="E25" s="32">
        <v>8</v>
      </c>
      <c r="F25" s="116"/>
      <c r="G25" s="10"/>
      <c r="H25" s="301"/>
      <c r="I25" s="301"/>
      <c r="J25" s="301"/>
      <c r="K25" s="117"/>
      <c r="L25" s="118"/>
      <c r="M25" s="117"/>
      <c r="N25" s="117"/>
      <c r="O25" s="117"/>
      <c r="P25" s="117"/>
    </row>
    <row r="26" spans="1:16" ht="25.5">
      <c r="A26" s="26" t="s">
        <v>41</v>
      </c>
      <c r="B26" s="27"/>
      <c r="C26" s="125" t="s">
        <v>125</v>
      </c>
      <c r="D26" s="32" t="s">
        <v>89</v>
      </c>
      <c r="E26" s="32">
        <v>12</v>
      </c>
      <c r="F26" s="116"/>
      <c r="G26" s="10"/>
      <c r="H26" s="301"/>
      <c r="I26" s="301"/>
      <c r="J26" s="301"/>
      <c r="K26" s="117"/>
      <c r="L26" s="118"/>
      <c r="M26" s="117"/>
      <c r="N26" s="117"/>
      <c r="O26" s="117"/>
      <c r="P26" s="117"/>
    </row>
    <row r="27" spans="1:16" ht="12.75">
      <c r="A27" s="26" t="s">
        <v>42</v>
      </c>
      <c r="B27" s="27"/>
      <c r="C27" s="125" t="s">
        <v>126</v>
      </c>
      <c r="D27" s="32" t="s">
        <v>28</v>
      </c>
      <c r="E27" s="32">
        <v>550</v>
      </c>
      <c r="F27" s="116"/>
      <c r="G27" s="10"/>
      <c r="H27" s="301"/>
      <c r="I27" s="301"/>
      <c r="J27" s="301"/>
      <c r="K27" s="117"/>
      <c r="L27" s="118"/>
      <c r="M27" s="117"/>
      <c r="N27" s="117"/>
      <c r="O27" s="117"/>
      <c r="P27" s="117"/>
    </row>
    <row r="28" spans="1:16" ht="38.25">
      <c r="A28" s="26" t="s">
        <v>43</v>
      </c>
      <c r="B28" s="27"/>
      <c r="C28" s="125" t="s">
        <v>127</v>
      </c>
      <c r="D28" s="32" t="s">
        <v>30</v>
      </c>
      <c r="E28" s="32">
        <v>15</v>
      </c>
      <c r="F28" s="116"/>
      <c r="G28" s="10"/>
      <c r="H28" s="301"/>
      <c r="I28" s="301"/>
      <c r="J28" s="301"/>
      <c r="K28" s="117"/>
      <c r="L28" s="118"/>
      <c r="M28" s="117"/>
      <c r="N28" s="117"/>
      <c r="O28" s="117"/>
      <c r="P28" s="117"/>
    </row>
    <row r="29" spans="1:16" ht="38.25">
      <c r="A29" s="26" t="s">
        <v>44</v>
      </c>
      <c r="B29" s="27"/>
      <c r="C29" s="125" t="s">
        <v>128</v>
      </c>
      <c r="D29" s="32" t="s">
        <v>30</v>
      </c>
      <c r="E29" s="32">
        <v>15</v>
      </c>
      <c r="F29" s="116"/>
      <c r="G29" s="10"/>
      <c r="H29" s="301"/>
      <c r="I29" s="301"/>
      <c r="J29" s="301"/>
      <c r="K29" s="117"/>
      <c r="L29" s="118"/>
      <c r="M29" s="117"/>
      <c r="N29" s="117"/>
      <c r="O29" s="117"/>
      <c r="P29" s="117"/>
    </row>
    <row r="30" spans="1:16" ht="25.5">
      <c r="A30" s="26" t="s">
        <v>45</v>
      </c>
      <c r="B30" s="27"/>
      <c r="C30" s="125" t="s">
        <v>287</v>
      </c>
      <c r="D30" s="32" t="s">
        <v>28</v>
      </c>
      <c r="E30" s="32">
        <v>60</v>
      </c>
      <c r="F30" s="116"/>
      <c r="G30" s="10"/>
      <c r="H30" s="301"/>
      <c r="I30" s="301"/>
      <c r="J30" s="301"/>
      <c r="K30" s="117"/>
      <c r="L30" s="118"/>
      <c r="M30" s="117"/>
      <c r="N30" s="117"/>
      <c r="O30" s="117"/>
      <c r="P30" s="117"/>
    </row>
    <row r="31" spans="1:16" ht="25.5">
      <c r="A31" s="26" t="s">
        <v>93</v>
      </c>
      <c r="B31" s="27"/>
      <c r="C31" s="125" t="s">
        <v>129</v>
      </c>
      <c r="D31" s="32" t="s">
        <v>60</v>
      </c>
      <c r="E31" s="32">
        <v>1</v>
      </c>
      <c r="F31" s="116"/>
      <c r="G31" s="10"/>
      <c r="H31" s="301"/>
      <c r="I31" s="301"/>
      <c r="J31" s="301"/>
      <c r="K31" s="117"/>
      <c r="L31" s="118"/>
      <c r="M31" s="117"/>
      <c r="N31" s="117"/>
      <c r="O31" s="117"/>
      <c r="P31" s="117"/>
    </row>
    <row r="32" spans="1:16" ht="25.5">
      <c r="A32" s="26" t="s">
        <v>94</v>
      </c>
      <c r="B32" s="27"/>
      <c r="C32" s="125" t="s">
        <v>130</v>
      </c>
      <c r="D32" s="32" t="s">
        <v>89</v>
      </c>
      <c r="E32" s="32">
        <v>1</v>
      </c>
      <c r="F32" s="116"/>
      <c r="G32" s="10"/>
      <c r="H32" s="301"/>
      <c r="I32" s="301"/>
      <c r="J32" s="301"/>
      <c r="K32" s="117"/>
      <c r="L32" s="118"/>
      <c r="M32" s="117"/>
      <c r="N32" s="117"/>
      <c r="O32" s="117"/>
      <c r="P32" s="117"/>
    </row>
    <row r="33" spans="1:16" ht="12.75">
      <c r="A33" s="26" t="s">
        <v>134</v>
      </c>
      <c r="B33" s="27"/>
      <c r="C33" s="125" t="s">
        <v>131</v>
      </c>
      <c r="D33" s="32" t="s">
        <v>89</v>
      </c>
      <c r="E33" s="32">
        <v>1</v>
      </c>
      <c r="F33" s="116"/>
      <c r="G33" s="10"/>
      <c r="H33" s="301"/>
      <c r="I33" s="301"/>
      <c r="J33" s="301"/>
      <c r="K33" s="117"/>
      <c r="L33" s="118"/>
      <c r="M33" s="117"/>
      <c r="N33" s="117"/>
      <c r="O33" s="117"/>
      <c r="P33" s="117"/>
    </row>
    <row r="34" spans="1:16" ht="25.5">
      <c r="A34" s="26" t="s">
        <v>135</v>
      </c>
      <c r="B34" s="27"/>
      <c r="C34" s="125" t="s">
        <v>286</v>
      </c>
      <c r="D34" s="32" t="s">
        <v>60</v>
      </c>
      <c r="E34" s="32">
        <v>1</v>
      </c>
      <c r="F34" s="116"/>
      <c r="G34" s="10"/>
      <c r="H34" s="301"/>
      <c r="I34" s="301"/>
      <c r="J34" s="301"/>
      <c r="K34" s="117"/>
      <c r="L34" s="118"/>
      <c r="M34" s="117"/>
      <c r="N34" s="117"/>
      <c r="O34" s="117"/>
      <c r="P34" s="117"/>
    </row>
    <row r="35" spans="1:16" ht="12.75">
      <c r="A35" s="26" t="s">
        <v>136</v>
      </c>
      <c r="B35" s="27"/>
      <c r="C35" s="125" t="s">
        <v>285</v>
      </c>
      <c r="D35" s="32" t="s">
        <v>28</v>
      </c>
      <c r="E35" s="32">
        <v>70</v>
      </c>
      <c r="F35" s="116"/>
      <c r="G35" s="10"/>
      <c r="H35" s="301"/>
      <c r="I35" s="301"/>
      <c r="J35" s="301"/>
      <c r="K35" s="117"/>
      <c r="L35" s="118"/>
      <c r="M35" s="117"/>
      <c r="N35" s="117"/>
      <c r="O35" s="117"/>
      <c r="P35" s="117"/>
    </row>
    <row r="36" spans="1:16" ht="25.5">
      <c r="A36" s="26" t="s">
        <v>137</v>
      </c>
      <c r="B36" s="27"/>
      <c r="C36" s="125" t="s">
        <v>290</v>
      </c>
      <c r="D36" s="32" t="s">
        <v>28</v>
      </c>
      <c r="E36" s="32">
        <v>40</v>
      </c>
      <c r="F36" s="116"/>
      <c r="G36" s="10"/>
      <c r="H36" s="301"/>
      <c r="I36" s="301"/>
      <c r="J36" s="301"/>
      <c r="K36" s="117"/>
      <c r="L36" s="118"/>
      <c r="M36" s="117"/>
      <c r="N36" s="117"/>
      <c r="O36" s="117"/>
      <c r="P36" s="117"/>
    </row>
    <row r="37" spans="1:16" ht="12.75">
      <c r="A37" s="26" t="s">
        <v>188</v>
      </c>
      <c r="B37" s="27"/>
      <c r="C37" s="125" t="s">
        <v>132</v>
      </c>
      <c r="D37" s="32" t="s">
        <v>28</v>
      </c>
      <c r="E37" s="32">
        <v>386</v>
      </c>
      <c r="F37" s="116"/>
      <c r="G37" s="10"/>
      <c r="H37" s="301"/>
      <c r="I37" s="301"/>
      <c r="J37" s="301"/>
      <c r="K37" s="117"/>
      <c r="L37" s="118"/>
      <c r="M37" s="117"/>
      <c r="N37" s="117"/>
      <c r="O37" s="117"/>
      <c r="P37" s="117"/>
    </row>
    <row r="38" spans="1:16" ht="12.75">
      <c r="A38" s="26" t="s">
        <v>189</v>
      </c>
      <c r="B38" s="27"/>
      <c r="C38" s="125" t="s">
        <v>133</v>
      </c>
      <c r="D38" s="32" t="s">
        <v>89</v>
      </c>
      <c r="E38" s="32">
        <v>1</v>
      </c>
      <c r="F38" s="123"/>
      <c r="G38" s="10"/>
      <c r="H38" s="301"/>
      <c r="I38" s="301"/>
      <c r="J38" s="301"/>
      <c r="K38" s="117"/>
      <c r="L38" s="118"/>
      <c r="M38" s="117"/>
      <c r="N38" s="117"/>
      <c r="O38" s="117"/>
      <c r="P38" s="117"/>
    </row>
    <row r="39" spans="1:16" s="6" customFormat="1" ht="12.75">
      <c r="A39" s="28"/>
      <c r="B39" s="28"/>
      <c r="C39" s="126" t="s">
        <v>5</v>
      </c>
      <c r="D39" s="131"/>
      <c r="E39" s="132"/>
      <c r="F39" s="128"/>
      <c r="G39" s="35"/>
      <c r="H39" s="35"/>
      <c r="I39" s="35"/>
      <c r="J39" s="35"/>
      <c r="K39" s="35"/>
      <c r="L39" s="47">
        <f>SUM(L15:L38)</f>
        <v>0</v>
      </c>
      <c r="M39" s="48">
        <f>SUM(M15:M38)</f>
        <v>0</v>
      </c>
      <c r="N39" s="48">
        <f>SUM(N15:N38)</f>
        <v>0</v>
      </c>
      <c r="O39" s="48">
        <f>SUM(O15:O38)</f>
        <v>0</v>
      </c>
      <c r="P39" s="48">
        <f>SUM(P15:P38)</f>
        <v>0</v>
      </c>
    </row>
    <row r="40" spans="1:16" s="4" customFormat="1" ht="25.5">
      <c r="A40" s="29"/>
      <c r="B40" s="29"/>
      <c r="C40" s="127" t="s">
        <v>55</v>
      </c>
      <c r="D40" s="60">
        <v>0</v>
      </c>
      <c r="E40" s="133"/>
      <c r="F40" s="129"/>
      <c r="G40" s="36"/>
      <c r="H40" s="36"/>
      <c r="I40" s="36"/>
      <c r="J40" s="36"/>
      <c r="K40" s="36"/>
      <c r="L40" s="50"/>
      <c r="M40" s="50"/>
      <c r="N40" s="50">
        <f>N39*D40</f>
        <v>0</v>
      </c>
      <c r="O40" s="50"/>
      <c r="P40" s="51">
        <f>N40</f>
        <v>0</v>
      </c>
    </row>
    <row r="41" spans="1:16" s="6" customFormat="1" ht="12.75" customHeight="1">
      <c r="A41" s="31"/>
      <c r="B41" s="31"/>
      <c r="C41" s="126" t="s">
        <v>31</v>
      </c>
      <c r="D41" s="48" t="s">
        <v>20</v>
      </c>
      <c r="E41" s="48"/>
      <c r="F41" s="130"/>
      <c r="G41" s="31"/>
      <c r="H41" s="31"/>
      <c r="I41" s="31"/>
      <c r="J41" s="31"/>
      <c r="K41" s="31"/>
      <c r="L41" s="48"/>
      <c r="M41" s="48">
        <f>SUM(M39:M40)</f>
        <v>0</v>
      </c>
      <c r="N41" s="48">
        <f>SUM(N39:N40)</f>
        <v>0</v>
      </c>
      <c r="O41" s="48">
        <f>SUM(O39:O40)</f>
        <v>0</v>
      </c>
      <c r="P41" s="49">
        <f>SUM(P39:P40)</f>
        <v>0</v>
      </c>
    </row>
    <row r="42" spans="1:16" s="6" customFormat="1" ht="12.75" customHeight="1">
      <c r="A42" s="39"/>
      <c r="B42" s="39"/>
      <c r="C42" s="40"/>
      <c r="D42" s="137"/>
      <c r="E42" s="137"/>
      <c r="F42" s="39"/>
      <c r="G42" s="39"/>
      <c r="H42" s="39"/>
      <c r="I42" s="39"/>
      <c r="J42" s="39"/>
      <c r="K42" s="39"/>
      <c r="L42" s="41"/>
      <c r="M42" s="39"/>
      <c r="N42" s="39"/>
      <c r="O42" s="39"/>
      <c r="P42" s="39"/>
    </row>
    <row r="43" spans="1:16" s="6" customFormat="1" ht="12.75" customHeight="1">
      <c r="A43" s="39"/>
      <c r="B43" s="39"/>
      <c r="C43" s="40"/>
      <c r="D43" s="137"/>
      <c r="E43" s="137"/>
      <c r="F43" s="39"/>
      <c r="G43" s="39"/>
      <c r="H43" s="39"/>
      <c r="I43" s="39"/>
      <c r="J43" s="39"/>
      <c r="K43" s="39"/>
      <c r="L43" s="41"/>
      <c r="M43" s="39"/>
      <c r="N43" s="39"/>
      <c r="O43" s="39"/>
      <c r="P43" s="39"/>
    </row>
    <row r="44" spans="4:5" s="5" customFormat="1" ht="12.75">
      <c r="D44" s="134"/>
      <c r="E44" s="134"/>
    </row>
    <row r="45" spans="1:16" s="5" customFormat="1" ht="12.75">
      <c r="A45" s="9"/>
      <c r="C45" s="16"/>
      <c r="D45" s="135"/>
      <c r="E45" s="135"/>
      <c r="J45" s="9" t="s">
        <v>115</v>
      </c>
      <c r="L45" s="335"/>
      <c r="M45" s="336"/>
      <c r="P45" s="114"/>
    </row>
    <row r="46" spans="3:13" s="5" customFormat="1" ht="12.75">
      <c r="C46" s="16"/>
      <c r="D46" s="134"/>
      <c r="E46" s="134"/>
      <c r="L46" s="4"/>
      <c r="M46" s="4"/>
    </row>
    <row r="47" spans="4:13" s="5" customFormat="1" ht="12.75">
      <c r="D47" s="134"/>
      <c r="E47" s="134"/>
      <c r="J47" s="9" t="s">
        <v>52</v>
      </c>
      <c r="L47" s="337"/>
      <c r="M47" s="338"/>
    </row>
    <row r="48" spans="4:13" s="4" customFormat="1" ht="12.75">
      <c r="D48" s="134"/>
      <c r="E48" s="134"/>
      <c r="M48" s="18"/>
    </row>
  </sheetData>
  <sheetProtection selectLockedCells="1" selectUnlockedCells="1"/>
  <mergeCells count="14">
    <mergeCell ref="E12:E13"/>
    <mergeCell ref="A3:B3"/>
    <mergeCell ref="A4:B4"/>
    <mergeCell ref="A5:B5"/>
    <mergeCell ref="L45:M45"/>
    <mergeCell ref="L47:M47"/>
    <mergeCell ref="A2:P2"/>
    <mergeCell ref="A1:P1"/>
    <mergeCell ref="C12:C13"/>
    <mergeCell ref="F12:K12"/>
    <mergeCell ref="L12:P12"/>
    <mergeCell ref="A12:A13"/>
    <mergeCell ref="B12:B13"/>
    <mergeCell ref="D12:D13"/>
  </mergeCells>
  <conditionalFormatting sqref="K15:P38">
    <cfRule type="cellIs" priority="2" dxfId="0" operator="equal" stopIfTrue="1">
      <formula>0</formula>
    </cfRule>
  </conditionalFormatting>
  <conditionalFormatting sqref="F15:F37">
    <cfRule type="cellIs" priority="1" dxfId="0" operator="equal" stopIfTrue="1">
      <formula>0</formula>
    </cfRule>
  </conditionalFormatting>
  <printOptions/>
  <pageMargins left="0.39" right="0.28" top="1.26" bottom="0.42" header="0.511805555555556" footer="0.21"/>
  <pageSetup horizontalDpi="600" verticalDpi="600" orientation="landscape" paperSize="9" scale="9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tabColor theme="8" tint="0.39998000860214233"/>
  </sheetPr>
  <dimension ref="A1:HS66"/>
  <sheetViews>
    <sheetView zoomScalePageLayoutView="0" workbookViewId="0" topLeftCell="A49">
      <selection activeCell="M61" sqref="M61:Q63"/>
    </sheetView>
  </sheetViews>
  <sheetFormatPr defaultColWidth="9.140625" defaultRowHeight="12.75"/>
  <cols>
    <col min="1" max="1" width="7.140625" style="7" customWidth="1"/>
    <col min="2" max="2" width="6.421875" style="7" customWidth="1"/>
    <col min="3" max="3" width="39.8515625" style="7" customWidth="1"/>
    <col min="4" max="4" width="12.8515625" style="7" customWidth="1"/>
    <col min="5" max="5" width="8.140625" style="136" customWidth="1"/>
    <col min="6" max="6" width="6.8515625" style="136" customWidth="1"/>
    <col min="7" max="7" width="7.00390625" style="7" customWidth="1"/>
    <col min="8" max="8" width="7.140625" style="7" customWidth="1"/>
    <col min="9" max="9" width="6.140625" style="7" customWidth="1"/>
    <col min="10" max="10" width="8.00390625" style="7" customWidth="1"/>
    <col min="11" max="11" width="6.7109375" style="7" customWidth="1"/>
    <col min="12" max="12" width="8.140625" style="7" customWidth="1"/>
    <col min="13" max="13" width="8.421875" style="7" customWidth="1"/>
    <col min="14" max="14" width="9.421875" style="7" customWidth="1"/>
    <col min="15" max="15" width="8.140625" style="7" customWidth="1"/>
    <col min="16" max="16" width="7.57421875" style="7" customWidth="1"/>
    <col min="17" max="17" width="9.140625" style="7" customWidth="1"/>
    <col min="18" max="18" width="4.8515625" style="7" customWidth="1"/>
    <col min="19" max="19" width="6.28125" style="7" customWidth="1"/>
    <col min="20" max="16384" width="9.140625" style="7" customWidth="1"/>
  </cols>
  <sheetData>
    <row r="1" spans="1:17" s="4" customFormat="1" ht="15.75">
      <c r="A1" s="340" t="s">
        <v>236</v>
      </c>
      <c r="B1" s="340"/>
      <c r="C1" s="340"/>
      <c r="D1" s="340"/>
      <c r="E1" s="340"/>
      <c r="F1" s="340"/>
      <c r="G1" s="340"/>
      <c r="H1" s="340"/>
      <c r="I1" s="340"/>
      <c r="J1" s="340"/>
      <c r="K1" s="340"/>
      <c r="L1" s="340"/>
      <c r="M1" s="340"/>
      <c r="N1" s="340"/>
      <c r="O1" s="340"/>
      <c r="P1" s="340"/>
      <c r="Q1" s="340"/>
    </row>
    <row r="2" spans="1:18" s="5" customFormat="1" ht="15.75">
      <c r="A2" s="323" t="s">
        <v>148</v>
      </c>
      <c r="B2" s="323"/>
      <c r="C2" s="323"/>
      <c r="D2" s="323"/>
      <c r="E2" s="323"/>
      <c r="F2" s="323"/>
      <c r="G2" s="323"/>
      <c r="H2" s="323"/>
      <c r="I2" s="323"/>
      <c r="J2" s="323"/>
      <c r="K2" s="323"/>
      <c r="L2" s="323"/>
      <c r="M2" s="323"/>
      <c r="N2" s="323"/>
      <c r="O2" s="323"/>
      <c r="P2" s="323"/>
      <c r="Q2" s="323"/>
      <c r="R2" s="3"/>
    </row>
    <row r="3" spans="1:6" s="5" customFormat="1" ht="29.25" customHeight="1">
      <c r="A3" s="339" t="s">
        <v>48</v>
      </c>
      <c r="B3" s="339"/>
      <c r="C3" s="5" t="s">
        <v>71</v>
      </c>
      <c r="E3" s="134"/>
      <c r="F3" s="134"/>
    </row>
    <row r="4" spans="1:227" s="4" customFormat="1" ht="26.25" customHeight="1">
      <c r="A4" s="339" t="s">
        <v>2</v>
      </c>
      <c r="B4" s="339"/>
      <c r="C4" s="5" t="s">
        <v>239</v>
      </c>
      <c r="D4" s="5"/>
      <c r="E4" s="134"/>
      <c r="F4" s="134"/>
      <c r="G4" s="5"/>
      <c r="H4" s="5"/>
      <c r="I4" s="5"/>
      <c r="J4" s="5"/>
      <c r="K4" s="5"/>
      <c r="L4" s="5"/>
      <c r="HR4" s="5"/>
      <c r="HS4" s="5"/>
    </row>
    <row r="5" spans="1:227" s="4" customFormat="1" ht="12.75">
      <c r="A5" s="339" t="s">
        <v>49</v>
      </c>
      <c r="B5" s="339"/>
      <c r="C5" s="13" t="s">
        <v>138</v>
      </c>
      <c r="D5" s="13"/>
      <c r="E5" s="134"/>
      <c r="F5" s="134"/>
      <c r="G5" s="5"/>
      <c r="H5" s="5"/>
      <c r="I5" s="5"/>
      <c r="J5" s="5"/>
      <c r="K5" s="5"/>
      <c r="L5" s="5"/>
      <c r="HR5" s="5"/>
      <c r="HS5" s="5"/>
    </row>
    <row r="6" spans="1:227" s="4" customFormat="1" ht="12.75">
      <c r="A6" s="52" t="s">
        <v>50</v>
      </c>
      <c r="B6" s="14"/>
      <c r="C6" s="14" t="s">
        <v>226</v>
      </c>
      <c r="D6" s="14"/>
      <c r="E6" s="134"/>
      <c r="F6" s="134"/>
      <c r="G6" s="5"/>
      <c r="H6" s="5"/>
      <c r="I6" s="5"/>
      <c r="J6" s="5"/>
      <c r="K6" s="5"/>
      <c r="L6" s="5"/>
      <c r="HR6" s="5"/>
      <c r="HS6" s="5"/>
    </row>
    <row r="7" spans="1:227" s="4" customFormat="1" ht="12.75">
      <c r="A7" s="351" t="s">
        <v>296</v>
      </c>
      <c r="B7" s="3"/>
      <c r="C7" s="3"/>
      <c r="D7" s="3"/>
      <c r="E7" s="134"/>
      <c r="F7" s="134"/>
      <c r="G7" s="5"/>
      <c r="H7" s="5"/>
      <c r="I7" s="5"/>
      <c r="J7" s="5"/>
      <c r="K7" s="5"/>
      <c r="L7" s="5"/>
      <c r="HR7" s="5"/>
      <c r="HS7" s="5"/>
    </row>
    <row r="8" spans="1:17" s="5" customFormat="1" ht="12.75">
      <c r="A8" s="9"/>
      <c r="B8" s="3"/>
      <c r="C8" s="3"/>
      <c r="D8" s="3"/>
      <c r="E8" s="134"/>
      <c r="F8" s="134"/>
      <c r="G8" s="3"/>
      <c r="H8" s="3"/>
      <c r="I8" s="3"/>
      <c r="J8" s="3"/>
      <c r="K8" s="3"/>
      <c r="L8" s="3"/>
      <c r="M8" s="3"/>
      <c r="N8" s="3"/>
      <c r="O8" s="3"/>
      <c r="P8" s="3"/>
      <c r="Q8" s="3"/>
    </row>
    <row r="9" spans="5:13" s="5" customFormat="1" ht="12.75">
      <c r="E9" s="134"/>
      <c r="F9" s="134"/>
      <c r="K9" s="9" t="s">
        <v>54</v>
      </c>
      <c r="M9" s="37">
        <f>Q57</f>
        <v>0</v>
      </c>
    </row>
    <row r="10" spans="5:14" s="5" customFormat="1" ht="12.75">
      <c r="E10" s="134"/>
      <c r="F10" s="134"/>
      <c r="K10" s="9" t="s">
        <v>51</v>
      </c>
      <c r="L10" s="9"/>
      <c r="M10" s="9"/>
      <c r="N10" s="9"/>
    </row>
    <row r="11" spans="5:13" s="5" customFormat="1" ht="12.75">
      <c r="E11" s="134"/>
      <c r="F11" s="134"/>
      <c r="K11" s="9"/>
      <c r="M11" s="15"/>
    </row>
    <row r="12" spans="1:17" s="4" customFormat="1" ht="12.75" customHeight="1">
      <c r="A12" s="346" t="s">
        <v>1</v>
      </c>
      <c r="B12" s="348" t="s">
        <v>23</v>
      </c>
      <c r="C12" s="319" t="s">
        <v>24</v>
      </c>
      <c r="D12" s="319" t="s">
        <v>217</v>
      </c>
      <c r="E12" s="330" t="s">
        <v>25</v>
      </c>
      <c r="F12" s="330" t="s">
        <v>26</v>
      </c>
      <c r="G12" s="334" t="s">
        <v>21</v>
      </c>
      <c r="H12" s="334"/>
      <c r="I12" s="334"/>
      <c r="J12" s="334"/>
      <c r="K12" s="334"/>
      <c r="L12" s="334"/>
      <c r="M12" s="325" t="s">
        <v>22</v>
      </c>
      <c r="N12" s="325"/>
      <c r="O12" s="325"/>
      <c r="P12" s="325"/>
      <c r="Q12" s="325"/>
    </row>
    <row r="13" spans="1:17" s="4" customFormat="1" ht="61.5">
      <c r="A13" s="347"/>
      <c r="B13" s="349"/>
      <c r="C13" s="344"/>
      <c r="D13" s="344"/>
      <c r="E13" s="318"/>
      <c r="F13" s="318"/>
      <c r="G13" s="307" t="s">
        <v>79</v>
      </c>
      <c r="H13" s="303" t="s">
        <v>292</v>
      </c>
      <c r="I13" s="303" t="s">
        <v>15</v>
      </c>
      <c r="J13" s="303" t="s">
        <v>16</v>
      </c>
      <c r="K13" s="303" t="s">
        <v>80</v>
      </c>
      <c r="L13" s="303" t="s">
        <v>81</v>
      </c>
      <c r="M13" s="303" t="s">
        <v>46</v>
      </c>
      <c r="N13" s="303" t="s">
        <v>15</v>
      </c>
      <c r="O13" s="303" t="s">
        <v>16</v>
      </c>
      <c r="P13" s="303" t="s">
        <v>80</v>
      </c>
      <c r="Q13" s="303" t="s">
        <v>27</v>
      </c>
    </row>
    <row r="14" spans="1:17" s="34" customFormat="1" ht="12.75">
      <c r="A14" s="111">
        <v>1</v>
      </c>
      <c r="B14" s="111">
        <v>2</v>
      </c>
      <c r="C14" s="111">
        <v>3</v>
      </c>
      <c r="D14" s="111">
        <v>4</v>
      </c>
      <c r="E14" s="111">
        <v>5</v>
      </c>
      <c r="F14" s="111">
        <v>6</v>
      </c>
      <c r="G14" s="111">
        <v>7</v>
      </c>
      <c r="H14" s="111">
        <v>8</v>
      </c>
      <c r="I14" s="111">
        <v>9</v>
      </c>
      <c r="J14" s="111">
        <v>10</v>
      </c>
      <c r="K14" s="111">
        <v>11</v>
      </c>
      <c r="L14" s="111">
        <v>12</v>
      </c>
      <c r="M14" s="111">
        <v>13</v>
      </c>
      <c r="N14" s="111">
        <v>14</v>
      </c>
      <c r="O14" s="111">
        <v>15</v>
      </c>
      <c r="P14" s="111">
        <v>16</v>
      </c>
      <c r="Q14" s="111">
        <v>17</v>
      </c>
    </row>
    <row r="15" spans="1:17" s="153" customFormat="1" ht="51">
      <c r="A15" s="308" t="s">
        <v>4</v>
      </c>
      <c r="B15" s="309"/>
      <c r="C15" s="310" t="s">
        <v>149</v>
      </c>
      <c r="D15" s="311"/>
      <c r="E15" s="312" t="s">
        <v>62</v>
      </c>
      <c r="F15" s="312">
        <v>1</v>
      </c>
      <c r="G15" s="116"/>
      <c r="H15" s="313"/>
      <c r="I15" s="314"/>
      <c r="J15" s="314"/>
      <c r="K15" s="314"/>
      <c r="L15" s="313"/>
      <c r="M15" s="315"/>
      <c r="N15" s="313"/>
      <c r="O15" s="313"/>
      <c r="P15" s="313"/>
      <c r="Q15" s="313"/>
    </row>
    <row r="16" spans="1:17" s="153" customFormat="1" ht="12.75">
      <c r="A16" s="147" t="s">
        <v>32</v>
      </c>
      <c r="B16" s="148"/>
      <c r="C16" s="149" t="s">
        <v>150</v>
      </c>
      <c r="D16" s="150"/>
      <c r="E16" s="150" t="s">
        <v>60</v>
      </c>
      <c r="F16" s="150">
        <v>1</v>
      </c>
      <c r="G16" s="62"/>
      <c r="H16" s="151"/>
      <c r="I16" s="152"/>
      <c r="J16" s="152"/>
      <c r="K16" s="152"/>
      <c r="L16" s="151"/>
      <c r="M16" s="306"/>
      <c r="N16" s="151"/>
      <c r="O16" s="151"/>
      <c r="P16" s="151"/>
      <c r="Q16" s="151"/>
    </row>
    <row r="17" spans="1:17" s="153" customFormat="1" ht="12.75">
      <c r="A17" s="147" t="s">
        <v>36</v>
      </c>
      <c r="B17" s="148"/>
      <c r="C17" s="149" t="s">
        <v>151</v>
      </c>
      <c r="D17" s="150"/>
      <c r="E17" s="150" t="s">
        <v>60</v>
      </c>
      <c r="F17" s="150">
        <v>1</v>
      </c>
      <c r="G17" s="62"/>
      <c r="H17" s="151"/>
      <c r="I17" s="152"/>
      <c r="J17" s="152"/>
      <c r="K17" s="152"/>
      <c r="L17" s="151"/>
      <c r="M17" s="306"/>
      <c r="N17" s="151"/>
      <c r="O17" s="151"/>
      <c r="P17" s="151"/>
      <c r="Q17" s="151"/>
    </row>
    <row r="18" spans="1:17" s="153" customFormat="1" ht="12.75">
      <c r="A18" s="147" t="s">
        <v>33</v>
      </c>
      <c r="B18" s="148"/>
      <c r="C18" s="149" t="s">
        <v>152</v>
      </c>
      <c r="D18" s="150"/>
      <c r="E18" s="150" t="s">
        <v>60</v>
      </c>
      <c r="F18" s="150">
        <v>1</v>
      </c>
      <c r="G18" s="62"/>
      <c r="H18" s="151"/>
      <c r="I18" s="152"/>
      <c r="J18" s="152"/>
      <c r="K18" s="152"/>
      <c r="L18" s="151"/>
      <c r="M18" s="306"/>
      <c r="N18" s="151"/>
      <c r="O18" s="151"/>
      <c r="P18" s="151"/>
      <c r="Q18" s="151"/>
    </row>
    <row r="19" spans="1:17" s="153" customFormat="1" ht="12.75">
      <c r="A19" s="147" t="s">
        <v>34</v>
      </c>
      <c r="B19" s="148"/>
      <c r="C19" s="149" t="s">
        <v>153</v>
      </c>
      <c r="D19" s="150"/>
      <c r="E19" s="150" t="s">
        <v>60</v>
      </c>
      <c r="F19" s="150">
        <v>1</v>
      </c>
      <c r="G19" s="62"/>
      <c r="H19" s="151"/>
      <c r="I19" s="152"/>
      <c r="J19" s="152"/>
      <c r="K19" s="152"/>
      <c r="L19" s="151"/>
      <c r="M19" s="306"/>
      <c r="N19" s="151"/>
      <c r="O19" s="151"/>
      <c r="P19" s="151"/>
      <c r="Q19" s="151"/>
    </row>
    <row r="20" spans="1:17" s="153" customFormat="1" ht="12.75">
      <c r="A20" s="147" t="s">
        <v>35</v>
      </c>
      <c r="B20" s="148"/>
      <c r="C20" s="149" t="s">
        <v>154</v>
      </c>
      <c r="D20" s="150"/>
      <c r="E20" s="150" t="s">
        <v>60</v>
      </c>
      <c r="F20" s="150">
        <v>1</v>
      </c>
      <c r="G20" s="62"/>
      <c r="H20" s="151"/>
      <c r="I20" s="152"/>
      <c r="J20" s="152"/>
      <c r="K20" s="152"/>
      <c r="L20" s="151"/>
      <c r="M20" s="306"/>
      <c r="N20" s="151"/>
      <c r="O20" s="151"/>
      <c r="P20" s="151"/>
      <c r="Q20" s="151"/>
    </row>
    <row r="21" spans="1:17" s="153" customFormat="1" ht="12.75">
      <c r="A21" s="147" t="s">
        <v>37</v>
      </c>
      <c r="B21" s="148"/>
      <c r="C21" s="149" t="s">
        <v>155</v>
      </c>
      <c r="D21" s="150"/>
      <c r="E21" s="150" t="s">
        <v>60</v>
      </c>
      <c r="F21" s="150">
        <v>1</v>
      </c>
      <c r="G21" s="62"/>
      <c r="H21" s="151"/>
      <c r="I21" s="152"/>
      <c r="J21" s="152"/>
      <c r="K21" s="152"/>
      <c r="L21" s="151"/>
      <c r="M21" s="306"/>
      <c r="N21" s="151"/>
      <c r="O21" s="151"/>
      <c r="P21" s="151"/>
      <c r="Q21" s="151"/>
    </row>
    <row r="22" spans="1:17" s="153" customFormat="1" ht="12.75">
      <c r="A22" s="147" t="s">
        <v>38</v>
      </c>
      <c r="B22" s="148"/>
      <c r="C22" s="149" t="s">
        <v>156</v>
      </c>
      <c r="D22" s="150"/>
      <c r="E22" s="150" t="s">
        <v>60</v>
      </c>
      <c r="F22" s="150">
        <v>1</v>
      </c>
      <c r="G22" s="62"/>
      <c r="H22" s="151"/>
      <c r="I22" s="152"/>
      <c r="J22" s="152"/>
      <c r="K22" s="152"/>
      <c r="L22" s="151"/>
      <c r="M22" s="306"/>
      <c r="N22" s="151"/>
      <c r="O22" s="151"/>
      <c r="P22" s="151"/>
      <c r="Q22" s="151"/>
    </row>
    <row r="23" spans="1:17" s="153" customFormat="1" ht="51">
      <c r="A23" s="147" t="s">
        <v>39</v>
      </c>
      <c r="B23" s="148"/>
      <c r="C23" s="149" t="s">
        <v>157</v>
      </c>
      <c r="D23" s="150" t="s">
        <v>207</v>
      </c>
      <c r="E23" s="150" t="s">
        <v>60</v>
      </c>
      <c r="F23" s="150">
        <v>1</v>
      </c>
      <c r="G23" s="62"/>
      <c r="H23" s="151"/>
      <c r="I23" s="152"/>
      <c r="J23" s="152"/>
      <c r="K23" s="152"/>
      <c r="L23" s="151"/>
      <c r="M23" s="306"/>
      <c r="N23" s="151"/>
      <c r="O23" s="151"/>
      <c r="P23" s="151"/>
      <c r="Q23" s="151"/>
    </row>
    <row r="24" spans="1:17" s="153" customFormat="1" ht="12.75">
      <c r="A24" s="147" t="s">
        <v>40</v>
      </c>
      <c r="B24" s="148"/>
      <c r="C24" s="149" t="s">
        <v>158</v>
      </c>
      <c r="D24" s="150"/>
      <c r="E24" s="150" t="s">
        <v>60</v>
      </c>
      <c r="F24" s="150">
        <v>2</v>
      </c>
      <c r="G24" s="62"/>
      <c r="H24" s="151"/>
      <c r="I24" s="152"/>
      <c r="J24" s="152"/>
      <c r="K24" s="152"/>
      <c r="L24" s="151"/>
      <c r="M24" s="306"/>
      <c r="N24" s="151"/>
      <c r="O24" s="151"/>
      <c r="P24" s="151"/>
      <c r="Q24" s="151"/>
    </row>
    <row r="25" spans="1:17" s="153" customFormat="1" ht="25.5">
      <c r="A25" s="147" t="s">
        <v>41</v>
      </c>
      <c r="B25" s="148"/>
      <c r="C25" s="149" t="s">
        <v>159</v>
      </c>
      <c r="D25" s="150" t="s">
        <v>208</v>
      </c>
      <c r="E25" s="150" t="s">
        <v>60</v>
      </c>
      <c r="F25" s="150">
        <v>1</v>
      </c>
      <c r="G25" s="62"/>
      <c r="H25" s="151"/>
      <c r="I25" s="152"/>
      <c r="J25" s="152"/>
      <c r="K25" s="152"/>
      <c r="L25" s="151"/>
      <c r="M25" s="306"/>
      <c r="N25" s="151"/>
      <c r="O25" s="151"/>
      <c r="P25" s="151"/>
      <c r="Q25" s="151"/>
    </row>
    <row r="26" spans="1:17" s="153" customFormat="1" ht="12.75">
      <c r="A26" s="147" t="s">
        <v>42</v>
      </c>
      <c r="B26" s="148"/>
      <c r="C26" s="154" t="s">
        <v>160</v>
      </c>
      <c r="D26" s="150" t="s">
        <v>209</v>
      </c>
      <c r="E26" s="150" t="s">
        <v>60</v>
      </c>
      <c r="F26" s="150">
        <v>1</v>
      </c>
      <c r="G26" s="62"/>
      <c r="H26" s="151"/>
      <c r="I26" s="152"/>
      <c r="J26" s="152"/>
      <c r="K26" s="152"/>
      <c r="L26" s="151"/>
      <c r="M26" s="306"/>
      <c r="N26" s="151"/>
      <c r="O26" s="151"/>
      <c r="P26" s="151"/>
      <c r="Q26" s="151"/>
    </row>
    <row r="27" spans="1:17" s="153" customFormat="1" ht="12.75">
      <c r="A27" s="147" t="s">
        <v>43</v>
      </c>
      <c r="B27" s="148"/>
      <c r="C27" s="154" t="s">
        <v>161</v>
      </c>
      <c r="D27" s="150" t="s">
        <v>209</v>
      </c>
      <c r="E27" s="150" t="s">
        <v>60</v>
      </c>
      <c r="F27" s="150">
        <v>1</v>
      </c>
      <c r="G27" s="62"/>
      <c r="H27" s="151"/>
      <c r="I27" s="152"/>
      <c r="J27" s="152"/>
      <c r="K27" s="152"/>
      <c r="L27" s="151"/>
      <c r="M27" s="306"/>
      <c r="N27" s="151"/>
      <c r="O27" s="151"/>
      <c r="P27" s="151"/>
      <c r="Q27" s="151"/>
    </row>
    <row r="28" spans="1:17" s="153" customFormat="1" ht="12.75">
      <c r="A28" s="147" t="s">
        <v>44</v>
      </c>
      <c r="B28" s="148"/>
      <c r="C28" s="154" t="s">
        <v>162</v>
      </c>
      <c r="D28" s="150"/>
      <c r="E28" s="150" t="s">
        <v>60</v>
      </c>
      <c r="F28" s="150">
        <v>20</v>
      </c>
      <c r="G28" s="62"/>
      <c r="H28" s="151"/>
      <c r="I28" s="152"/>
      <c r="J28" s="152"/>
      <c r="K28" s="152"/>
      <c r="L28" s="151"/>
      <c r="M28" s="306"/>
      <c r="N28" s="151"/>
      <c r="O28" s="151"/>
      <c r="P28" s="151"/>
      <c r="Q28" s="151"/>
    </row>
    <row r="29" spans="1:17" s="153" customFormat="1" ht="12.75">
      <c r="A29" s="147" t="s">
        <v>45</v>
      </c>
      <c r="B29" s="148"/>
      <c r="C29" s="154" t="s">
        <v>163</v>
      </c>
      <c r="D29" s="150"/>
      <c r="E29" s="150" t="s">
        <v>60</v>
      </c>
      <c r="F29" s="150">
        <v>2</v>
      </c>
      <c r="G29" s="62"/>
      <c r="H29" s="151"/>
      <c r="I29" s="152"/>
      <c r="J29" s="152"/>
      <c r="K29" s="152"/>
      <c r="L29" s="151"/>
      <c r="M29" s="306"/>
      <c r="N29" s="151"/>
      <c r="O29" s="151"/>
      <c r="P29" s="151"/>
      <c r="Q29" s="151"/>
    </row>
    <row r="30" spans="1:17" s="153" customFormat="1" ht="12.75">
      <c r="A30" s="147" t="s">
        <v>93</v>
      </c>
      <c r="B30" s="148"/>
      <c r="C30" s="154" t="s">
        <v>164</v>
      </c>
      <c r="D30" s="150"/>
      <c r="E30" s="150" t="s">
        <v>60</v>
      </c>
      <c r="F30" s="150">
        <v>4</v>
      </c>
      <c r="G30" s="62"/>
      <c r="H30" s="151"/>
      <c r="I30" s="152"/>
      <c r="J30" s="152"/>
      <c r="K30" s="152"/>
      <c r="L30" s="151"/>
      <c r="M30" s="306"/>
      <c r="N30" s="151"/>
      <c r="O30" s="151"/>
      <c r="P30" s="151"/>
      <c r="Q30" s="151"/>
    </row>
    <row r="31" spans="1:17" s="153" customFormat="1" ht="12.75">
      <c r="A31" s="147" t="s">
        <v>94</v>
      </c>
      <c r="B31" s="148"/>
      <c r="C31" s="154" t="s">
        <v>165</v>
      </c>
      <c r="D31" s="150"/>
      <c r="E31" s="150" t="s">
        <v>60</v>
      </c>
      <c r="F31" s="150">
        <v>4</v>
      </c>
      <c r="G31" s="62"/>
      <c r="H31" s="151"/>
      <c r="I31" s="152"/>
      <c r="J31" s="152"/>
      <c r="K31" s="152"/>
      <c r="L31" s="151"/>
      <c r="M31" s="306"/>
      <c r="N31" s="151"/>
      <c r="O31" s="151"/>
      <c r="P31" s="151"/>
      <c r="Q31" s="151"/>
    </row>
    <row r="32" spans="1:17" s="153" customFormat="1" ht="25.5">
      <c r="A32" s="147" t="s">
        <v>134</v>
      </c>
      <c r="B32" s="148"/>
      <c r="C32" s="154" t="s">
        <v>166</v>
      </c>
      <c r="D32" s="150"/>
      <c r="E32" s="150" t="s">
        <v>60</v>
      </c>
      <c r="F32" s="150">
        <v>1</v>
      </c>
      <c r="G32" s="62"/>
      <c r="H32" s="151"/>
      <c r="I32" s="152"/>
      <c r="J32" s="152"/>
      <c r="K32" s="152"/>
      <c r="L32" s="151"/>
      <c r="M32" s="306"/>
      <c r="N32" s="151"/>
      <c r="O32" s="151"/>
      <c r="P32" s="151"/>
      <c r="Q32" s="151"/>
    </row>
    <row r="33" spans="1:17" s="153" customFormat="1" ht="25.5">
      <c r="A33" s="147" t="s">
        <v>135</v>
      </c>
      <c r="B33" s="148"/>
      <c r="C33" s="154" t="s">
        <v>167</v>
      </c>
      <c r="D33" s="150"/>
      <c r="E33" s="150" t="s">
        <v>60</v>
      </c>
      <c r="F33" s="150">
        <v>1</v>
      </c>
      <c r="G33" s="62"/>
      <c r="H33" s="151"/>
      <c r="I33" s="152"/>
      <c r="J33" s="152"/>
      <c r="K33" s="152"/>
      <c r="L33" s="151"/>
      <c r="M33" s="306"/>
      <c r="N33" s="151"/>
      <c r="O33" s="151"/>
      <c r="P33" s="151"/>
      <c r="Q33" s="151"/>
    </row>
    <row r="34" spans="1:17" s="153" customFormat="1" ht="25.5">
      <c r="A34" s="147" t="s">
        <v>136</v>
      </c>
      <c r="B34" s="148"/>
      <c r="C34" s="154" t="s">
        <v>168</v>
      </c>
      <c r="D34" s="150" t="s">
        <v>210</v>
      </c>
      <c r="E34" s="150" t="s">
        <v>62</v>
      </c>
      <c r="F34" s="150">
        <v>1</v>
      </c>
      <c r="G34" s="62"/>
      <c r="H34" s="151"/>
      <c r="I34" s="152"/>
      <c r="J34" s="152"/>
      <c r="K34" s="152"/>
      <c r="L34" s="151"/>
      <c r="M34" s="306"/>
      <c r="N34" s="151"/>
      <c r="O34" s="151"/>
      <c r="P34" s="151"/>
      <c r="Q34" s="151"/>
    </row>
    <row r="35" spans="1:17" s="153" customFormat="1" ht="12.75">
      <c r="A35" s="147" t="s">
        <v>137</v>
      </c>
      <c r="B35" s="148"/>
      <c r="C35" s="154" t="s">
        <v>169</v>
      </c>
      <c r="D35" s="150" t="s">
        <v>211</v>
      </c>
      <c r="E35" s="150" t="s">
        <v>60</v>
      </c>
      <c r="F35" s="150">
        <v>1</v>
      </c>
      <c r="G35" s="62"/>
      <c r="H35" s="151"/>
      <c r="I35" s="152"/>
      <c r="J35" s="152"/>
      <c r="K35" s="152"/>
      <c r="L35" s="151"/>
      <c r="M35" s="306"/>
      <c r="N35" s="151"/>
      <c r="O35" s="151"/>
      <c r="P35" s="151"/>
      <c r="Q35" s="151"/>
    </row>
    <row r="36" spans="1:17" s="153" customFormat="1" ht="25.5">
      <c r="A36" s="147" t="s">
        <v>188</v>
      </c>
      <c r="B36" s="148"/>
      <c r="C36" s="154" t="s">
        <v>170</v>
      </c>
      <c r="D36" s="150" t="s">
        <v>212</v>
      </c>
      <c r="E36" s="150" t="s">
        <v>60</v>
      </c>
      <c r="F36" s="150">
        <v>1</v>
      </c>
      <c r="G36" s="62"/>
      <c r="H36" s="151"/>
      <c r="I36" s="152"/>
      <c r="J36" s="152"/>
      <c r="K36" s="152"/>
      <c r="L36" s="151"/>
      <c r="M36" s="306"/>
      <c r="N36" s="151"/>
      <c r="O36" s="151"/>
      <c r="P36" s="151"/>
      <c r="Q36" s="151"/>
    </row>
    <row r="37" spans="1:17" s="153" customFormat="1" ht="12.75">
      <c r="A37" s="147" t="s">
        <v>189</v>
      </c>
      <c r="B37" s="148"/>
      <c r="C37" s="154" t="s">
        <v>171</v>
      </c>
      <c r="D37" s="150"/>
      <c r="E37" s="150" t="s">
        <v>60</v>
      </c>
      <c r="F37" s="150">
        <v>1</v>
      </c>
      <c r="G37" s="62"/>
      <c r="H37" s="151"/>
      <c r="I37" s="152"/>
      <c r="J37" s="152"/>
      <c r="K37" s="152"/>
      <c r="L37" s="151"/>
      <c r="M37" s="306"/>
      <c r="N37" s="151"/>
      <c r="O37" s="151"/>
      <c r="P37" s="151"/>
      <c r="Q37" s="151"/>
    </row>
    <row r="38" spans="1:17" s="153" customFormat="1" ht="51">
      <c r="A38" s="147" t="s">
        <v>190</v>
      </c>
      <c r="B38" s="148"/>
      <c r="C38" s="149" t="s">
        <v>172</v>
      </c>
      <c r="D38" s="150" t="s">
        <v>213</v>
      </c>
      <c r="E38" s="150" t="s">
        <v>60</v>
      </c>
      <c r="F38" s="150">
        <v>1</v>
      </c>
      <c r="G38" s="62"/>
      <c r="H38" s="151"/>
      <c r="I38" s="152"/>
      <c r="J38" s="152"/>
      <c r="K38" s="152"/>
      <c r="L38" s="151"/>
      <c r="M38" s="306"/>
      <c r="N38" s="151"/>
      <c r="O38" s="151"/>
      <c r="P38" s="151"/>
      <c r="Q38" s="151"/>
    </row>
    <row r="39" spans="1:17" s="153" customFormat="1" ht="25.5">
      <c r="A39" s="147" t="s">
        <v>191</v>
      </c>
      <c r="B39" s="148"/>
      <c r="C39" s="149" t="s">
        <v>173</v>
      </c>
      <c r="D39" s="150"/>
      <c r="E39" s="150" t="s">
        <v>60</v>
      </c>
      <c r="F39" s="150">
        <v>1</v>
      </c>
      <c r="G39" s="62"/>
      <c r="H39" s="151"/>
      <c r="I39" s="152"/>
      <c r="J39" s="152"/>
      <c r="K39" s="152"/>
      <c r="L39" s="151"/>
      <c r="M39" s="306"/>
      <c r="N39" s="151"/>
      <c r="O39" s="151"/>
      <c r="P39" s="151"/>
      <c r="Q39" s="151"/>
    </row>
    <row r="40" spans="1:17" s="153" customFormat="1" ht="63.75">
      <c r="A40" s="147" t="s">
        <v>192</v>
      </c>
      <c r="B40" s="148"/>
      <c r="C40" s="149" t="s">
        <v>174</v>
      </c>
      <c r="D40" s="150" t="s">
        <v>214</v>
      </c>
      <c r="E40" s="150" t="s">
        <v>60</v>
      </c>
      <c r="F40" s="150">
        <v>8</v>
      </c>
      <c r="G40" s="62"/>
      <c r="H40" s="151"/>
      <c r="I40" s="152"/>
      <c r="J40" s="152"/>
      <c r="K40" s="152"/>
      <c r="L40" s="151"/>
      <c r="M40" s="306"/>
      <c r="N40" s="151"/>
      <c r="O40" s="151"/>
      <c r="P40" s="151"/>
      <c r="Q40" s="151"/>
    </row>
    <row r="41" spans="1:17" s="153" customFormat="1" ht="25.5">
      <c r="A41" s="147" t="s">
        <v>193</v>
      </c>
      <c r="B41" s="148"/>
      <c r="C41" s="149" t="s">
        <v>175</v>
      </c>
      <c r="D41" s="150" t="s">
        <v>215</v>
      </c>
      <c r="E41" s="150" t="s">
        <v>60</v>
      </c>
      <c r="F41" s="150">
        <v>4</v>
      </c>
      <c r="G41" s="62"/>
      <c r="H41" s="151"/>
      <c r="I41" s="152"/>
      <c r="J41" s="152"/>
      <c r="K41" s="152"/>
      <c r="L41" s="151"/>
      <c r="M41" s="306"/>
      <c r="N41" s="151"/>
      <c r="O41" s="151"/>
      <c r="P41" s="151"/>
      <c r="Q41" s="151"/>
    </row>
    <row r="42" spans="1:17" s="153" customFormat="1" ht="12.75">
      <c r="A42" s="147" t="s">
        <v>194</v>
      </c>
      <c r="B42" s="148"/>
      <c r="C42" s="149" t="s">
        <v>176</v>
      </c>
      <c r="D42" s="150"/>
      <c r="E42" s="150" t="s">
        <v>60</v>
      </c>
      <c r="F42" s="150">
        <v>16</v>
      </c>
      <c r="G42" s="62"/>
      <c r="H42" s="151"/>
      <c r="I42" s="152"/>
      <c r="J42" s="152"/>
      <c r="K42" s="152"/>
      <c r="L42" s="151"/>
      <c r="M42" s="306"/>
      <c r="N42" s="151"/>
      <c r="O42" s="151"/>
      <c r="P42" s="151"/>
      <c r="Q42" s="151"/>
    </row>
    <row r="43" spans="1:17" s="153" customFormat="1" ht="12.75">
      <c r="A43" s="147" t="s">
        <v>195</v>
      </c>
      <c r="B43" s="148"/>
      <c r="C43" s="149" t="s">
        <v>177</v>
      </c>
      <c r="D43" s="150"/>
      <c r="E43" s="150" t="s">
        <v>60</v>
      </c>
      <c r="F43" s="150">
        <v>20</v>
      </c>
      <c r="G43" s="62"/>
      <c r="H43" s="151"/>
      <c r="I43" s="152"/>
      <c r="J43" s="152"/>
      <c r="K43" s="152"/>
      <c r="L43" s="151"/>
      <c r="M43" s="306"/>
      <c r="N43" s="151"/>
      <c r="O43" s="151"/>
      <c r="P43" s="151"/>
      <c r="Q43" s="151"/>
    </row>
    <row r="44" spans="1:17" s="153" customFormat="1" ht="25.5">
      <c r="A44" s="147" t="s">
        <v>196</v>
      </c>
      <c r="B44" s="148"/>
      <c r="C44" s="149" t="s">
        <v>178</v>
      </c>
      <c r="D44" s="150"/>
      <c r="E44" s="150" t="s">
        <v>28</v>
      </c>
      <c r="F44" s="150">
        <v>200</v>
      </c>
      <c r="G44" s="62"/>
      <c r="H44" s="151"/>
      <c r="I44" s="152"/>
      <c r="J44" s="152"/>
      <c r="K44" s="152"/>
      <c r="L44" s="151"/>
      <c r="M44" s="306"/>
      <c r="N44" s="151"/>
      <c r="O44" s="151"/>
      <c r="P44" s="151"/>
      <c r="Q44" s="151"/>
    </row>
    <row r="45" spans="1:17" s="153" customFormat="1" ht="25.5">
      <c r="A45" s="147" t="s">
        <v>197</v>
      </c>
      <c r="B45" s="148"/>
      <c r="C45" s="149" t="s">
        <v>179</v>
      </c>
      <c r="D45" s="150"/>
      <c r="E45" s="150" t="s">
        <v>28</v>
      </c>
      <c r="F45" s="150">
        <v>440</v>
      </c>
      <c r="G45" s="62"/>
      <c r="H45" s="151"/>
      <c r="I45" s="152"/>
      <c r="J45" s="152"/>
      <c r="K45" s="152"/>
      <c r="L45" s="151"/>
      <c r="M45" s="306"/>
      <c r="N45" s="151"/>
      <c r="O45" s="151"/>
      <c r="P45" s="151"/>
      <c r="Q45" s="151"/>
    </row>
    <row r="46" spans="1:17" s="153" customFormat="1" ht="25.5">
      <c r="A46" s="147" t="s">
        <v>198</v>
      </c>
      <c r="B46" s="148"/>
      <c r="C46" s="149" t="s">
        <v>180</v>
      </c>
      <c r="D46" s="150"/>
      <c r="E46" s="150" t="s">
        <v>28</v>
      </c>
      <c r="F46" s="150">
        <v>100</v>
      </c>
      <c r="G46" s="62"/>
      <c r="H46" s="151"/>
      <c r="I46" s="152"/>
      <c r="J46" s="152"/>
      <c r="K46" s="152"/>
      <c r="L46" s="151"/>
      <c r="M46" s="306"/>
      <c r="N46" s="151"/>
      <c r="O46" s="151"/>
      <c r="P46" s="151"/>
      <c r="Q46" s="151"/>
    </row>
    <row r="47" spans="1:17" s="153" customFormat="1" ht="12.75">
      <c r="A47" s="147" t="s">
        <v>199</v>
      </c>
      <c r="B47" s="148"/>
      <c r="C47" s="149" t="s">
        <v>181</v>
      </c>
      <c r="D47" s="150"/>
      <c r="E47" s="150" t="s">
        <v>28</v>
      </c>
      <c r="F47" s="150">
        <v>60</v>
      </c>
      <c r="G47" s="62"/>
      <c r="H47" s="151"/>
      <c r="I47" s="152"/>
      <c r="J47" s="152"/>
      <c r="K47" s="152"/>
      <c r="L47" s="151"/>
      <c r="M47" s="306"/>
      <c r="N47" s="151"/>
      <c r="O47" s="151"/>
      <c r="P47" s="151"/>
      <c r="Q47" s="151"/>
    </row>
    <row r="48" spans="1:17" s="153" customFormat="1" ht="25.5">
      <c r="A48" s="147" t="s">
        <v>200</v>
      </c>
      <c r="B48" s="148"/>
      <c r="C48" s="149" t="s">
        <v>182</v>
      </c>
      <c r="D48" s="150"/>
      <c r="E48" s="150" t="s">
        <v>28</v>
      </c>
      <c r="F48" s="150">
        <v>250</v>
      </c>
      <c r="G48" s="62"/>
      <c r="H48" s="151"/>
      <c r="I48" s="152"/>
      <c r="J48" s="152"/>
      <c r="K48" s="152"/>
      <c r="L48" s="151"/>
      <c r="M48" s="306"/>
      <c r="N48" s="151"/>
      <c r="O48" s="151"/>
      <c r="P48" s="151"/>
      <c r="Q48" s="151"/>
    </row>
    <row r="49" spans="1:17" s="153" customFormat="1" ht="12.75">
      <c r="A49" s="147" t="s">
        <v>201</v>
      </c>
      <c r="B49" s="148"/>
      <c r="C49" s="149" t="s">
        <v>183</v>
      </c>
      <c r="D49" s="150"/>
      <c r="E49" s="150" t="s">
        <v>28</v>
      </c>
      <c r="F49" s="150">
        <v>200</v>
      </c>
      <c r="G49" s="62"/>
      <c r="H49" s="151"/>
      <c r="I49" s="152"/>
      <c r="J49" s="152"/>
      <c r="K49" s="152"/>
      <c r="L49" s="151"/>
      <c r="M49" s="306"/>
      <c r="N49" s="151"/>
      <c r="O49" s="151"/>
      <c r="P49" s="151"/>
      <c r="Q49" s="151"/>
    </row>
    <row r="50" spans="1:17" s="153" customFormat="1" ht="12.75">
      <c r="A50" s="147" t="s">
        <v>202</v>
      </c>
      <c r="B50" s="148"/>
      <c r="C50" s="149" t="s">
        <v>184</v>
      </c>
      <c r="D50" s="150"/>
      <c r="E50" s="150" t="s">
        <v>28</v>
      </c>
      <c r="F50" s="150">
        <v>100</v>
      </c>
      <c r="G50" s="62"/>
      <c r="H50" s="151"/>
      <c r="I50" s="152"/>
      <c r="J50" s="152"/>
      <c r="K50" s="152"/>
      <c r="L50" s="151"/>
      <c r="M50" s="306"/>
      <c r="N50" s="151"/>
      <c r="O50" s="151"/>
      <c r="P50" s="151"/>
      <c r="Q50" s="151"/>
    </row>
    <row r="51" spans="1:17" s="153" customFormat="1" ht="12.75">
      <c r="A51" s="147" t="s">
        <v>203</v>
      </c>
      <c r="B51" s="148"/>
      <c r="C51" s="149" t="s">
        <v>185</v>
      </c>
      <c r="D51" s="150"/>
      <c r="E51" s="150" t="s">
        <v>28</v>
      </c>
      <c r="F51" s="150">
        <v>3</v>
      </c>
      <c r="G51" s="62"/>
      <c r="H51" s="151"/>
      <c r="I51" s="152"/>
      <c r="J51" s="152"/>
      <c r="K51" s="152"/>
      <c r="L51" s="151"/>
      <c r="M51" s="306"/>
      <c r="N51" s="151"/>
      <c r="O51" s="151"/>
      <c r="P51" s="151"/>
      <c r="Q51" s="151"/>
    </row>
    <row r="52" spans="1:17" s="153" customFormat="1" ht="12.75">
      <c r="A52" s="147" t="s">
        <v>204</v>
      </c>
      <c r="B52" s="148"/>
      <c r="C52" s="149" t="s">
        <v>291</v>
      </c>
      <c r="D52" s="150"/>
      <c r="E52" s="150" t="s">
        <v>28</v>
      </c>
      <c r="F52" s="150">
        <v>190</v>
      </c>
      <c r="G52" s="62"/>
      <c r="H52" s="151"/>
      <c r="I52" s="152"/>
      <c r="J52" s="152"/>
      <c r="K52" s="152"/>
      <c r="L52" s="151"/>
      <c r="M52" s="306"/>
      <c r="N52" s="151"/>
      <c r="O52" s="151"/>
      <c r="P52" s="151"/>
      <c r="Q52" s="151"/>
    </row>
    <row r="53" spans="1:17" s="153" customFormat="1" ht="25.5">
      <c r="A53" s="147" t="s">
        <v>205</v>
      </c>
      <c r="B53" s="148"/>
      <c r="C53" s="149" t="s">
        <v>186</v>
      </c>
      <c r="D53" s="150" t="s">
        <v>216</v>
      </c>
      <c r="E53" s="150" t="s">
        <v>60</v>
      </c>
      <c r="F53" s="150">
        <v>1</v>
      </c>
      <c r="G53" s="62"/>
      <c r="H53" s="151"/>
      <c r="I53" s="152"/>
      <c r="J53" s="152"/>
      <c r="K53" s="152"/>
      <c r="L53" s="151"/>
      <c r="M53" s="306"/>
      <c r="N53" s="151"/>
      <c r="O53" s="151"/>
      <c r="P53" s="151"/>
      <c r="Q53" s="151"/>
    </row>
    <row r="54" spans="1:17" s="153" customFormat="1" ht="25.5">
      <c r="A54" s="147" t="s">
        <v>206</v>
      </c>
      <c r="B54" s="148"/>
      <c r="C54" s="149" t="s">
        <v>187</v>
      </c>
      <c r="D54" s="150"/>
      <c r="E54" s="150" t="s">
        <v>62</v>
      </c>
      <c r="F54" s="150">
        <v>1</v>
      </c>
      <c r="G54" s="62"/>
      <c r="H54" s="151"/>
      <c r="I54" s="152"/>
      <c r="J54" s="152"/>
      <c r="K54" s="152"/>
      <c r="L54" s="151"/>
      <c r="M54" s="306"/>
      <c r="N54" s="151"/>
      <c r="O54" s="151"/>
      <c r="P54" s="151"/>
      <c r="Q54" s="151"/>
    </row>
    <row r="55" spans="1:17" s="6" customFormat="1" ht="12.75">
      <c r="A55" s="28"/>
      <c r="B55" s="28"/>
      <c r="C55" s="126" t="s">
        <v>5</v>
      </c>
      <c r="D55" s="150"/>
      <c r="E55" s="131"/>
      <c r="F55" s="132"/>
      <c r="G55" s="128"/>
      <c r="H55" s="35"/>
      <c r="I55" s="35"/>
      <c r="J55" s="35"/>
      <c r="K55" s="35"/>
      <c r="L55" s="35"/>
      <c r="M55" s="47">
        <f>SUM(M15:M54)</f>
        <v>0</v>
      </c>
      <c r="N55" s="48">
        <f>SUM(N15:N54)</f>
        <v>0</v>
      </c>
      <c r="O55" s="48">
        <f>SUM(O15:O54)</f>
        <v>0</v>
      </c>
      <c r="P55" s="48">
        <f>SUM(P15:P54)</f>
        <v>0</v>
      </c>
      <c r="Q55" s="49">
        <f>SUM(N55:P55)</f>
        <v>0</v>
      </c>
    </row>
    <row r="56" spans="1:17" s="163" customFormat="1" ht="25.5">
      <c r="A56" s="155"/>
      <c r="B56" s="155"/>
      <c r="C56" s="156" t="s">
        <v>55</v>
      </c>
      <c r="D56" s="150"/>
      <c r="E56" s="157">
        <v>0</v>
      </c>
      <c r="F56" s="158"/>
      <c r="G56" s="159"/>
      <c r="H56" s="160"/>
      <c r="I56" s="160"/>
      <c r="J56" s="160"/>
      <c r="K56" s="160"/>
      <c r="L56" s="160"/>
      <c r="M56" s="161"/>
      <c r="N56" s="161"/>
      <c r="O56" s="161">
        <f>O55*E56</f>
        <v>0</v>
      </c>
      <c r="P56" s="161"/>
      <c r="Q56" s="162">
        <f>O56</f>
        <v>0</v>
      </c>
    </row>
    <row r="57" spans="1:17" s="6" customFormat="1" ht="12.75">
      <c r="A57" s="31"/>
      <c r="B57" s="31"/>
      <c r="C57" s="126" t="s">
        <v>31</v>
      </c>
      <c r="D57" s="150"/>
      <c r="E57" s="48" t="s">
        <v>20</v>
      </c>
      <c r="F57" s="48"/>
      <c r="G57" s="130"/>
      <c r="H57" s="31"/>
      <c r="I57" s="31"/>
      <c r="J57" s="31"/>
      <c r="K57" s="31"/>
      <c r="L57" s="31"/>
      <c r="M57" s="48"/>
      <c r="N57" s="48">
        <f>SUM(N55:N56)</f>
        <v>0</v>
      </c>
      <c r="O57" s="48">
        <f>SUM(O55:O56)</f>
        <v>0</v>
      </c>
      <c r="P57" s="48">
        <f>SUM(P55:P56)</f>
        <v>0</v>
      </c>
      <c r="Q57" s="49">
        <f>SUM(Q55:Q56)</f>
        <v>0</v>
      </c>
    </row>
    <row r="58" spans="1:17" s="6" customFormat="1" ht="12.75">
      <c r="A58" s="39"/>
      <c r="B58" s="39"/>
      <c r="C58" s="40"/>
      <c r="D58" s="40"/>
      <c r="E58" s="137"/>
      <c r="F58" s="137"/>
      <c r="G58" s="39"/>
      <c r="H58" s="39"/>
      <c r="I58" s="39"/>
      <c r="J58" s="39"/>
      <c r="K58" s="39"/>
      <c r="L58" s="39"/>
      <c r="M58" s="41"/>
      <c r="N58" s="39"/>
      <c r="O58" s="39"/>
      <c r="P58" s="39"/>
      <c r="Q58" s="39"/>
    </row>
    <row r="59" spans="1:17" s="6" customFormat="1" ht="12.75">
      <c r="A59" s="39"/>
      <c r="B59" s="39"/>
      <c r="C59" s="40"/>
      <c r="D59" s="40"/>
      <c r="E59" s="137"/>
      <c r="F59" s="137"/>
      <c r="G59" s="39"/>
      <c r="H59" s="39"/>
      <c r="I59" s="39"/>
      <c r="J59" s="39"/>
      <c r="K59" s="39"/>
      <c r="L59" s="39"/>
      <c r="M59" s="41"/>
      <c r="N59" s="39"/>
      <c r="O59" s="39"/>
      <c r="P59" s="39"/>
      <c r="Q59" s="39"/>
    </row>
    <row r="60" spans="5:6" s="164" customFormat="1" ht="12.75">
      <c r="E60" s="165"/>
      <c r="F60" s="165"/>
    </row>
    <row r="61" spans="1:17" s="164" customFormat="1" ht="12.75">
      <c r="A61" s="166"/>
      <c r="C61" s="141"/>
      <c r="D61" s="141"/>
      <c r="E61" s="167"/>
      <c r="F61" s="167"/>
      <c r="K61" s="166" t="s">
        <v>115</v>
      </c>
      <c r="M61" s="345"/>
      <c r="N61" s="345"/>
      <c r="Q61" s="166"/>
    </row>
    <row r="62" spans="3:14" s="164" customFormat="1" ht="12.75">
      <c r="C62" s="141"/>
      <c r="D62" s="141"/>
      <c r="E62" s="165"/>
      <c r="F62" s="165"/>
      <c r="M62" s="163"/>
      <c r="N62" s="163"/>
    </row>
    <row r="63" spans="5:14" s="164" customFormat="1" ht="12.75">
      <c r="E63" s="165"/>
      <c r="F63" s="165"/>
      <c r="K63" s="166" t="s">
        <v>52</v>
      </c>
      <c r="M63" s="317"/>
      <c r="N63" s="317"/>
    </row>
    <row r="64" spans="5:14" s="163" customFormat="1" ht="12.75">
      <c r="E64" s="165"/>
      <c r="F64" s="165"/>
      <c r="N64" s="168"/>
    </row>
    <row r="65" spans="5:6" s="153" customFormat="1" ht="12.75">
      <c r="E65" s="169"/>
      <c r="F65" s="169"/>
    </row>
    <row r="66" spans="5:6" s="153" customFormat="1" ht="12.75">
      <c r="E66" s="169"/>
      <c r="F66" s="169"/>
    </row>
  </sheetData>
  <sheetProtection/>
  <mergeCells count="15">
    <mergeCell ref="A5:B5"/>
    <mergeCell ref="A12:A13"/>
    <mergeCell ref="B12:B13"/>
    <mergeCell ref="C12:C13"/>
    <mergeCell ref="A1:Q1"/>
    <mergeCell ref="A2:Q2"/>
    <mergeCell ref="A3:B3"/>
    <mergeCell ref="A4:B4"/>
    <mergeCell ref="M63:N63"/>
    <mergeCell ref="E12:E13"/>
    <mergeCell ref="F12:F13"/>
    <mergeCell ref="D12:D13"/>
    <mergeCell ref="M61:N61"/>
    <mergeCell ref="G12:L12"/>
    <mergeCell ref="M12:Q12"/>
  </mergeCells>
  <conditionalFormatting sqref="L15:Q54">
    <cfRule type="cellIs" priority="1" dxfId="0" operator="equal" stopIfTrue="1">
      <formula>0</formula>
    </cfRule>
  </conditionalFormatting>
  <printOptions/>
  <pageMargins left="0.22" right="0.24" top="1.58" bottom="0.75" header="0.3" footer="0.3"/>
  <pageSetup horizontalDpi="600" verticalDpi="600" orientation="landscape" paperSize="9" scale="85"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sheetPr>
    <tabColor theme="3" tint="0.39998000860214233"/>
  </sheetPr>
  <dimension ref="A1:IN24"/>
  <sheetViews>
    <sheetView zoomScalePageLayoutView="0" workbookViewId="0" topLeftCell="A1">
      <selection activeCell="C22" sqref="C22:E25"/>
    </sheetView>
  </sheetViews>
  <sheetFormatPr defaultColWidth="11.57421875" defaultRowHeight="12.75"/>
  <cols>
    <col min="1" max="2" width="9.421875" style="5" customWidth="1"/>
    <col min="3" max="3" width="48.421875" style="5" customWidth="1"/>
    <col min="4" max="4" width="14.7109375" style="5" customWidth="1"/>
    <col min="5" max="5" width="10.57421875" style="5" customWidth="1"/>
    <col min="6" max="6" width="10.7109375" style="5" customWidth="1"/>
    <col min="7" max="7" width="12.28125" style="5" customWidth="1"/>
    <col min="8" max="8" width="13.28125" style="5" customWidth="1"/>
    <col min="9" max="16384" width="11.57421875" style="5" customWidth="1"/>
  </cols>
  <sheetData>
    <row r="1" spans="1:8" ht="15.75" customHeight="1">
      <c r="A1" s="323" t="s">
        <v>47</v>
      </c>
      <c r="B1" s="323"/>
      <c r="C1" s="323"/>
      <c r="D1" s="323"/>
      <c r="E1" s="323"/>
      <c r="F1" s="323"/>
      <c r="G1" s="323"/>
      <c r="H1" s="323"/>
    </row>
    <row r="2" spans="1:8" ht="15.75" customHeight="1">
      <c r="A2" s="2"/>
      <c r="B2" s="2"/>
      <c r="C2" s="2"/>
      <c r="D2" s="2"/>
      <c r="E2" s="2"/>
      <c r="F2" s="2"/>
      <c r="G2" s="2"/>
      <c r="H2" s="2"/>
    </row>
    <row r="3" spans="1:8" ht="15.75" customHeight="1">
      <c r="A3" s="322" t="s">
        <v>48</v>
      </c>
      <c r="B3" s="322"/>
      <c r="C3" s="79" t="s">
        <v>71</v>
      </c>
      <c r="D3" s="79"/>
      <c r="E3" s="79"/>
      <c r="F3" s="79"/>
      <c r="G3" s="79"/>
      <c r="H3" s="79"/>
    </row>
    <row r="4" spans="1:248" s="4" customFormat="1" ht="32.25" customHeight="1">
      <c r="A4" s="322" t="s">
        <v>2</v>
      </c>
      <c r="B4" s="322"/>
      <c r="C4" s="189" t="s">
        <v>240</v>
      </c>
      <c r="D4" s="79"/>
      <c r="E4" s="79"/>
      <c r="F4" s="79"/>
      <c r="G4" s="79"/>
      <c r="H4" s="79"/>
      <c r="I4" s="5"/>
      <c r="IM4" s="5"/>
      <c r="IN4" s="5"/>
    </row>
    <row r="5" spans="1:248" s="4" customFormat="1" ht="24.75" customHeight="1">
      <c r="A5" s="322" t="s">
        <v>49</v>
      </c>
      <c r="B5" s="322"/>
      <c r="C5" s="79" t="s">
        <v>138</v>
      </c>
      <c r="D5" s="79"/>
      <c r="E5" s="79"/>
      <c r="F5" s="79"/>
      <c r="G5" s="79"/>
      <c r="H5" s="79"/>
      <c r="I5" s="5"/>
      <c r="IM5" s="5"/>
      <c r="IN5" s="5"/>
    </row>
    <row r="6" spans="1:248" s="4" customFormat="1" ht="12.75" customHeight="1">
      <c r="A6" s="80" t="s">
        <v>50</v>
      </c>
      <c r="B6" s="81"/>
      <c r="C6" s="79" t="s">
        <v>226</v>
      </c>
      <c r="D6" s="79"/>
      <c r="E6" s="79"/>
      <c r="F6" s="79"/>
      <c r="G6" s="79"/>
      <c r="H6" s="79"/>
      <c r="I6" s="5"/>
      <c r="IM6" s="5"/>
      <c r="IN6" s="5"/>
    </row>
    <row r="7" spans="1:8" s="9" customFormat="1" ht="15">
      <c r="A7" s="82"/>
      <c r="B7" s="82"/>
      <c r="C7" s="82"/>
      <c r="D7" s="82" t="s">
        <v>8</v>
      </c>
      <c r="E7" s="82"/>
      <c r="F7" s="83">
        <f>D19</f>
        <v>0</v>
      </c>
      <c r="G7" s="82"/>
      <c r="H7" s="82"/>
    </row>
    <row r="8" spans="1:8" s="9" customFormat="1" ht="15">
      <c r="A8" s="82"/>
      <c r="B8" s="82"/>
      <c r="C8" s="82"/>
      <c r="D8" s="82" t="s">
        <v>9</v>
      </c>
      <c r="E8" s="82"/>
      <c r="F8" s="106">
        <f>H15</f>
        <v>0</v>
      </c>
      <c r="G8" s="82"/>
      <c r="H8" s="82"/>
    </row>
    <row r="9" spans="1:8" s="9" customFormat="1" ht="14.25">
      <c r="A9" s="82"/>
      <c r="B9" s="82"/>
      <c r="C9" s="82"/>
      <c r="D9" s="82" t="s">
        <v>51</v>
      </c>
      <c r="E9" s="82"/>
      <c r="F9" s="82"/>
      <c r="G9" s="82"/>
      <c r="H9" s="82"/>
    </row>
    <row r="10" spans="1:8" s="9" customFormat="1" ht="14.25">
      <c r="A10" s="82"/>
      <c r="B10" s="82"/>
      <c r="C10" s="82"/>
      <c r="D10" s="82"/>
      <c r="E10" s="82"/>
      <c r="F10" s="82"/>
      <c r="G10" s="82"/>
      <c r="H10" s="82"/>
    </row>
    <row r="11" spans="1:8" s="9" customFormat="1" ht="14.25" customHeight="1">
      <c r="A11" s="321" t="s">
        <v>10</v>
      </c>
      <c r="B11" s="321" t="s">
        <v>53</v>
      </c>
      <c r="C11" s="321" t="s">
        <v>11</v>
      </c>
      <c r="D11" s="321" t="s">
        <v>12</v>
      </c>
      <c r="E11" s="321" t="s">
        <v>13</v>
      </c>
      <c r="F11" s="321"/>
      <c r="G11" s="321"/>
      <c r="H11" s="321" t="s">
        <v>14</v>
      </c>
    </row>
    <row r="12" spans="1:8" s="9" customFormat="1" ht="28.5">
      <c r="A12" s="321"/>
      <c r="B12" s="321"/>
      <c r="C12" s="321"/>
      <c r="D12" s="321"/>
      <c r="E12" s="84" t="s">
        <v>15</v>
      </c>
      <c r="F12" s="84" t="s">
        <v>16</v>
      </c>
      <c r="G12" s="84" t="s">
        <v>17</v>
      </c>
      <c r="H12" s="321"/>
    </row>
    <row r="13" spans="1:8" s="89" customFormat="1" ht="17.25" customHeight="1">
      <c r="A13" s="85">
        <v>1</v>
      </c>
      <c r="B13" s="86" t="s">
        <v>37</v>
      </c>
      <c r="C13" s="186" t="s">
        <v>98</v>
      </c>
      <c r="D13" s="87">
        <f>E13+F13+G13</f>
        <v>0</v>
      </c>
      <c r="E13" s="87">
        <f>'7.ZD, SEG.'!M46</f>
        <v>0</v>
      </c>
      <c r="F13" s="87">
        <f>'7.ZD, SEG.'!N46</f>
        <v>0</v>
      </c>
      <c r="G13" s="87">
        <f>'7.ZD, SEG.'!O46</f>
        <v>0</v>
      </c>
      <c r="H13" s="88">
        <f>'7.ZD, SEG.'!L44</f>
        <v>0</v>
      </c>
    </row>
    <row r="14" spans="1:8" s="89" customFormat="1" ht="17.25" customHeight="1">
      <c r="A14" s="85">
        <v>2</v>
      </c>
      <c r="B14" s="86" t="s">
        <v>38</v>
      </c>
      <c r="C14" s="101" t="s">
        <v>244</v>
      </c>
      <c r="D14" s="87">
        <f>E14+F14+G14</f>
        <v>0</v>
      </c>
      <c r="E14" s="90">
        <f>'8. APRĪK.'!M35</f>
        <v>0</v>
      </c>
      <c r="F14" s="90">
        <f>'8. APRĪK.'!N35</f>
        <v>0</v>
      </c>
      <c r="G14" s="90">
        <f>'8. APRĪK.'!O35</f>
        <v>0</v>
      </c>
      <c r="H14" s="91">
        <f>'8. APRĪK.'!L33</f>
        <v>0</v>
      </c>
    </row>
    <row r="15" spans="1:8" s="89" customFormat="1" ht="17.25" customHeight="1">
      <c r="A15" s="184"/>
      <c r="B15" s="184"/>
      <c r="C15" s="185" t="s">
        <v>18</v>
      </c>
      <c r="D15" s="179">
        <f>SUM(D13:D14)</f>
        <v>0</v>
      </c>
      <c r="E15" s="95">
        <f>SUM(E13:E14)</f>
        <v>0</v>
      </c>
      <c r="F15" s="95">
        <f>SUM(F13:F14)</f>
        <v>0</v>
      </c>
      <c r="G15" s="95">
        <f>SUM(G13:G14)</f>
        <v>0</v>
      </c>
      <c r="H15" s="293">
        <f>SUM(H13:H14)</f>
        <v>0</v>
      </c>
    </row>
    <row r="16" spans="1:9" s="89" customFormat="1" ht="17.25" customHeight="1">
      <c r="A16" s="181"/>
      <c r="B16" s="181"/>
      <c r="C16" s="182" t="s">
        <v>299</v>
      </c>
      <c r="D16" s="178">
        <f>ROUND(D15*0.12,2)</f>
        <v>0</v>
      </c>
      <c r="E16" s="97"/>
      <c r="F16" s="97"/>
      <c r="G16" s="97"/>
      <c r="H16" s="97"/>
      <c r="I16" s="98"/>
    </row>
    <row r="17" spans="1:9" s="89" customFormat="1" ht="17.25" customHeight="1">
      <c r="A17" s="104"/>
      <c r="B17" s="104"/>
      <c r="C17" s="105" t="s">
        <v>301</v>
      </c>
      <c r="D17" s="96">
        <f>ROUND(D15*0.06,2)</f>
        <v>0</v>
      </c>
      <c r="E17" s="97"/>
      <c r="F17" s="97"/>
      <c r="G17" s="97"/>
      <c r="H17" s="97"/>
      <c r="I17" s="98"/>
    </row>
    <row r="18" spans="1:9" s="89" customFormat="1" ht="17.25" customHeight="1">
      <c r="A18" s="103"/>
      <c r="B18" s="103"/>
      <c r="C18" s="103" t="s">
        <v>76</v>
      </c>
      <c r="D18" s="99">
        <f>ROUND(E15*0.2409,2)</f>
        <v>0</v>
      </c>
      <c r="E18" s="97"/>
      <c r="F18" s="97"/>
      <c r="G18" s="97"/>
      <c r="H18" s="97"/>
      <c r="I18" s="98"/>
    </row>
    <row r="19" spans="1:8" s="89" customFormat="1" ht="17.25" customHeight="1">
      <c r="A19" s="104"/>
      <c r="B19" s="104"/>
      <c r="C19" s="105" t="s">
        <v>19</v>
      </c>
      <c r="D19" s="96">
        <f>D18+D16+D17+D15</f>
        <v>0</v>
      </c>
      <c r="E19" s="100"/>
      <c r="F19" s="100"/>
      <c r="G19" s="100"/>
      <c r="H19" s="100"/>
    </row>
    <row r="20" spans="1:8" ht="14.25">
      <c r="A20" s="79"/>
      <c r="B20" s="79"/>
      <c r="C20" s="79"/>
      <c r="D20" s="79"/>
      <c r="E20" s="79"/>
      <c r="F20" s="79"/>
      <c r="G20" s="79"/>
      <c r="H20" s="79"/>
    </row>
    <row r="21" spans="1:8" ht="14.25">
      <c r="A21" s="79"/>
      <c r="B21" s="79"/>
      <c r="C21" s="79"/>
      <c r="D21" s="79"/>
      <c r="E21" s="79"/>
      <c r="F21" s="79"/>
      <c r="G21" s="79"/>
      <c r="H21" s="79"/>
    </row>
    <row r="22" spans="1:8" ht="14.25">
      <c r="A22" s="82" t="s">
        <v>115</v>
      </c>
      <c r="B22" s="79"/>
      <c r="C22" s="305"/>
      <c r="D22" s="115"/>
      <c r="E22" s="114"/>
      <c r="F22" s="79"/>
      <c r="G22" s="79"/>
      <c r="H22" s="79"/>
    </row>
    <row r="23" spans="1:8" ht="14.25">
      <c r="A23" s="79"/>
      <c r="B23" s="79"/>
      <c r="C23" s="305"/>
      <c r="D23" s="79"/>
      <c r="E23" s="79"/>
      <c r="F23" s="79"/>
      <c r="G23" s="79"/>
      <c r="H23" s="79"/>
    </row>
    <row r="24" spans="1:8" ht="14.25">
      <c r="A24" s="82" t="s">
        <v>52</v>
      </c>
      <c r="B24" s="79"/>
      <c r="C24" s="305"/>
      <c r="D24" s="79"/>
      <c r="E24" s="79"/>
      <c r="F24" s="79"/>
      <c r="G24" s="79"/>
      <c r="H24" s="79"/>
    </row>
  </sheetData>
  <sheetProtection/>
  <mergeCells count="10">
    <mergeCell ref="A1:H1"/>
    <mergeCell ref="A3:B3"/>
    <mergeCell ref="A4:B4"/>
    <mergeCell ref="A5:B5"/>
    <mergeCell ref="E11:G11"/>
    <mergeCell ref="H11:H12"/>
    <mergeCell ref="A11:A12"/>
    <mergeCell ref="B11:B12"/>
    <mergeCell ref="C11:C12"/>
    <mergeCell ref="D11:D12"/>
  </mergeCells>
  <printOptions/>
  <pageMargins left="0.7" right="0.24" top="1.32"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Dainis Laizans</dc:creator>
  <cp:keywords/>
  <dc:description/>
  <cp:lastModifiedBy>user</cp:lastModifiedBy>
  <cp:lastPrinted>2011-11-25T07:50:37Z</cp:lastPrinted>
  <dcterms:created xsi:type="dcterms:W3CDTF">2011-05-13T10:39:44Z</dcterms:created>
  <dcterms:modified xsi:type="dcterms:W3CDTF">2012-06-07T11:57:22Z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